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Y:\個人用\H07.渡邉\済\ろたり\"/>
    </mc:Choice>
  </mc:AlternateContent>
  <xr:revisionPtr revIDLastSave="0" documentId="13_ncr:1_{C5FD36A1-78F2-4275-9382-16D718412611}" xr6:coauthVersionLast="46" xr6:coauthVersionMax="46" xr10:uidLastSave="{00000000-0000-0000-0000-000000000000}"/>
  <bookViews>
    <workbookView xWindow="-120" yWindow="-120" windowWidth="29040" windowHeight="15840" xr2:uid="{6AE5486E-2507-43C8-B741-410AAC12DAE3}"/>
  </bookViews>
  <sheets>
    <sheet name="候補" sheetId="2"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295" i="2" l="1"/>
  <c r="U296" i="2"/>
  <c r="U297" i="2"/>
  <c r="U298" i="2"/>
  <c r="U299" i="2"/>
  <c r="U300" i="2"/>
  <c r="U281" i="2"/>
  <c r="U282" i="2"/>
  <c r="U283" i="2"/>
  <c r="U284" i="2"/>
  <c r="U285" i="2"/>
  <c r="U286" i="2"/>
  <c r="U287" i="2"/>
  <c r="U288" i="2"/>
  <c r="U289" i="2"/>
  <c r="U290" i="2"/>
  <c r="U291" i="2"/>
  <c r="U292" i="2"/>
  <c r="U293" i="2"/>
  <c r="U294" i="2"/>
  <c r="U280" i="2"/>
  <c r="U279" i="2"/>
  <c r="U278" i="2"/>
  <c r="U277" i="2"/>
  <c r="U276" i="2"/>
  <c r="U275" i="2"/>
  <c r="U274" i="2"/>
  <c r="U273" i="2"/>
  <c r="U272" i="2"/>
  <c r="U271" i="2"/>
  <c r="U270" i="2"/>
  <c r="U269" i="2"/>
  <c r="U268" i="2"/>
  <c r="U267" i="2"/>
  <c r="U266" i="2"/>
  <c r="U265" i="2"/>
  <c r="U264" i="2"/>
  <c r="U263" i="2"/>
  <c r="U262" i="2"/>
  <c r="U261" i="2"/>
  <c r="U260" i="2"/>
  <c r="U259" i="2"/>
  <c r="U258" i="2"/>
  <c r="U257" i="2"/>
  <c r="U256" i="2"/>
  <c r="U255" i="2"/>
  <c r="U254" i="2"/>
  <c r="U253" i="2"/>
  <c r="U252" i="2"/>
  <c r="U251" i="2"/>
  <c r="U250" i="2"/>
  <c r="U249" i="2"/>
  <c r="U248" i="2"/>
  <c r="U247" i="2"/>
  <c r="U246" i="2"/>
  <c r="U245" i="2"/>
  <c r="U244" i="2"/>
  <c r="U243" i="2"/>
  <c r="U242" i="2"/>
  <c r="U241" i="2"/>
  <c r="U240" i="2"/>
  <c r="U239" i="2"/>
  <c r="U238" i="2"/>
  <c r="U237" i="2"/>
  <c r="U236" i="2"/>
  <c r="U235" i="2"/>
  <c r="U234" i="2"/>
  <c r="U233" i="2"/>
  <c r="U232" i="2"/>
  <c r="U231" i="2"/>
  <c r="U230" i="2"/>
  <c r="U229" i="2"/>
  <c r="U228" i="2"/>
  <c r="U227" i="2"/>
  <c r="U226" i="2"/>
  <c r="U225" i="2"/>
  <c r="U224" i="2"/>
  <c r="U223" i="2"/>
  <c r="U222" i="2"/>
  <c r="U221" i="2"/>
  <c r="U220" i="2"/>
  <c r="U219" i="2"/>
  <c r="U218" i="2"/>
  <c r="U217" i="2"/>
  <c r="U216" i="2"/>
  <c r="U215" i="2"/>
  <c r="U214" i="2"/>
  <c r="U213" i="2"/>
  <c r="U212" i="2"/>
  <c r="U211" i="2"/>
  <c r="U210" i="2"/>
  <c r="U209" i="2"/>
  <c r="U208" i="2"/>
  <c r="U207" i="2"/>
  <c r="U206" i="2"/>
  <c r="U205" i="2"/>
  <c r="U204" i="2"/>
  <c r="U203" i="2"/>
  <c r="U202" i="2"/>
  <c r="U201" i="2"/>
  <c r="U200" i="2"/>
  <c r="U199" i="2"/>
  <c r="U198" i="2"/>
  <c r="U197" i="2"/>
  <c r="U196" i="2"/>
  <c r="U195" i="2"/>
  <c r="U194" i="2"/>
  <c r="U193" i="2"/>
  <c r="U192" i="2"/>
  <c r="U191" i="2"/>
  <c r="U190" i="2"/>
  <c r="U189" i="2"/>
  <c r="U188" i="2"/>
  <c r="U187" i="2"/>
  <c r="U186" i="2"/>
  <c r="U185" i="2"/>
  <c r="U184" i="2"/>
  <c r="U183" i="2"/>
  <c r="U182" i="2"/>
  <c r="U181" i="2"/>
  <c r="U180" i="2"/>
  <c r="U179" i="2"/>
  <c r="U178" i="2"/>
  <c r="U177" i="2"/>
  <c r="U176" i="2"/>
  <c r="U175" i="2"/>
  <c r="U174" i="2"/>
  <c r="U173" i="2"/>
  <c r="U172" i="2"/>
  <c r="U171" i="2"/>
  <c r="U170" i="2"/>
  <c r="U169" i="2"/>
  <c r="U168" i="2"/>
  <c r="U167" i="2"/>
  <c r="U166" i="2"/>
  <c r="U165" i="2"/>
  <c r="U164" i="2"/>
  <c r="U163" i="2"/>
  <c r="U162" i="2"/>
  <c r="U161" i="2"/>
  <c r="U160" i="2"/>
  <c r="U159" i="2"/>
  <c r="U158" i="2"/>
  <c r="U157" i="2"/>
  <c r="U156" i="2"/>
  <c r="U155" i="2"/>
  <c r="U154" i="2"/>
  <c r="U153" i="2"/>
  <c r="U152" i="2"/>
  <c r="U151" i="2"/>
  <c r="U150" i="2"/>
  <c r="U149" i="2"/>
  <c r="U148" i="2"/>
  <c r="U147" i="2"/>
  <c r="U146" i="2"/>
  <c r="U145" i="2"/>
  <c r="U144" i="2"/>
  <c r="U9" i="2"/>
  <c r="U10" i="2"/>
  <c r="U11" i="2"/>
  <c r="U12" i="2"/>
  <c r="U13" i="2"/>
  <c r="U14" i="2"/>
  <c r="U15" i="2"/>
  <c r="U16" i="2"/>
  <c r="U17" i="2"/>
  <c r="U18" i="2"/>
  <c r="U19" i="2"/>
  <c r="U20" i="2"/>
  <c r="U21" i="2"/>
  <c r="U22" i="2"/>
  <c r="U23" i="2"/>
  <c r="U24" i="2"/>
  <c r="U25" i="2"/>
  <c r="U26" i="2"/>
  <c r="U27" i="2"/>
  <c r="U28" i="2"/>
  <c r="U29" i="2"/>
  <c r="U30" i="2"/>
  <c r="U31" i="2"/>
  <c r="U32" i="2"/>
  <c r="U33" i="2"/>
  <c r="U34" i="2"/>
  <c r="U35" i="2"/>
  <c r="U36" i="2"/>
  <c r="U37" i="2"/>
  <c r="U38" i="2"/>
  <c r="U39" i="2"/>
  <c r="U40" i="2"/>
  <c r="U41" i="2"/>
  <c r="U42" i="2"/>
  <c r="U43" i="2"/>
  <c r="U44" i="2"/>
  <c r="U45" i="2"/>
  <c r="U46" i="2"/>
  <c r="U47" i="2"/>
  <c r="U48" i="2"/>
  <c r="U49" i="2"/>
  <c r="U50" i="2"/>
  <c r="U51" i="2"/>
  <c r="U52" i="2"/>
  <c r="U53" i="2"/>
  <c r="U54" i="2"/>
  <c r="U55" i="2"/>
  <c r="U56" i="2"/>
  <c r="U57" i="2"/>
  <c r="U58" i="2"/>
  <c r="U59" i="2"/>
  <c r="U60" i="2"/>
  <c r="U61" i="2"/>
  <c r="U62" i="2"/>
  <c r="U63" i="2"/>
  <c r="U64" i="2"/>
  <c r="U65"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U94" i="2"/>
  <c r="U95" i="2"/>
  <c r="U96" i="2"/>
  <c r="U97" i="2"/>
  <c r="U98" i="2"/>
  <c r="U99" i="2"/>
  <c r="U100" i="2"/>
  <c r="U101" i="2"/>
  <c r="U102" i="2"/>
  <c r="U103" i="2"/>
  <c r="U104" i="2"/>
  <c r="U105" i="2"/>
  <c r="U106" i="2"/>
  <c r="U107" i="2"/>
  <c r="U108" i="2"/>
  <c r="U109" i="2"/>
  <c r="U110" i="2"/>
  <c r="U111" i="2"/>
  <c r="U112" i="2"/>
  <c r="U113" i="2"/>
  <c r="U114" i="2"/>
  <c r="U115" i="2"/>
  <c r="U116" i="2"/>
  <c r="U117" i="2"/>
  <c r="U118" i="2"/>
  <c r="U119" i="2"/>
  <c r="U120" i="2"/>
  <c r="U121" i="2"/>
  <c r="U122" i="2"/>
  <c r="U123" i="2"/>
  <c r="U124" i="2"/>
  <c r="U125" i="2"/>
  <c r="U126" i="2"/>
  <c r="U127" i="2"/>
  <c r="U128" i="2"/>
  <c r="U129" i="2"/>
  <c r="U130" i="2"/>
  <c r="U131" i="2"/>
  <c r="U132" i="2"/>
  <c r="U133" i="2"/>
  <c r="U134" i="2"/>
  <c r="U135" i="2"/>
  <c r="U136" i="2"/>
  <c r="U137" i="2"/>
  <c r="U138" i="2"/>
  <c r="U139" i="2"/>
  <c r="U140" i="2"/>
  <c r="U141" i="2"/>
  <c r="U142" i="2"/>
  <c r="U143" i="2"/>
  <c r="U8" i="2"/>
  <c r="V8" i="2"/>
  <c r="V132" i="2"/>
  <c r="V98" i="2"/>
  <c r="V99" i="2"/>
  <c r="V61" i="2"/>
  <c r="V86" i="2"/>
  <c r="V31" i="2"/>
  <c r="V36" i="2"/>
  <c r="V15" i="2"/>
  <c r="V10" i="2"/>
  <c r="V40" i="2"/>
  <c r="V128" i="2"/>
  <c r="V127" i="2"/>
  <c r="V100" i="2"/>
  <c r="V107" i="2"/>
  <c r="V89" i="2"/>
  <c r="V81" i="2"/>
  <c r="V87" i="2"/>
  <c r="V47" i="2"/>
  <c r="V79" i="2"/>
  <c r="V23" i="2"/>
  <c r="V77" i="2"/>
  <c r="V121" i="2"/>
  <c r="V164" i="2"/>
  <c r="V213" i="2"/>
  <c r="V256" i="2"/>
  <c r="V101" i="2"/>
  <c r="V241" i="2"/>
  <c r="V43" i="2"/>
  <c r="V222" i="2"/>
  <c r="V46" i="2"/>
  <c r="V143" i="2"/>
  <c r="V255" i="2"/>
  <c r="V118" i="2"/>
  <c r="V261" i="2"/>
  <c r="V60" i="2"/>
  <c r="V159" i="2"/>
  <c r="V145" i="2"/>
  <c r="V249" i="2"/>
  <c r="V297" i="2"/>
  <c r="V156" i="2"/>
  <c r="V192" i="2"/>
  <c r="V253" i="2"/>
  <c r="V269" i="2"/>
  <c r="V184" i="2"/>
  <c r="V124" i="2"/>
  <c r="V180" i="2"/>
  <c r="V208" i="2"/>
  <c r="V110" i="2"/>
  <c r="V275" i="2"/>
  <c r="V24" i="2"/>
  <c r="V52" i="2"/>
  <c r="V123" i="2"/>
  <c r="V140" i="2"/>
  <c r="V234" i="2"/>
  <c r="V239" i="2"/>
  <c r="V183" i="2"/>
  <c r="V226" i="2"/>
  <c r="V244" i="2"/>
  <c r="V25" i="2"/>
  <c r="V279" i="2"/>
  <c r="V66" i="2"/>
  <c r="V12" i="2"/>
  <c r="V22" i="2"/>
  <c r="V281" i="2"/>
  <c r="V240" i="2"/>
  <c r="V257" i="2"/>
  <c r="V189" i="2"/>
  <c r="V232" i="2"/>
  <c r="V55" i="2"/>
  <c r="V277" i="2"/>
  <c r="V75" i="2"/>
  <c r="V233" i="2"/>
  <c r="V109" i="2"/>
  <c r="V16" i="2"/>
  <c r="V65" i="2"/>
  <c r="V38" i="2"/>
  <c r="V298" i="2"/>
  <c r="V199" i="2"/>
  <c r="V254" i="2"/>
  <c r="V227" i="2"/>
  <c r="V54" i="2"/>
  <c r="V35" i="2"/>
  <c r="V215" i="2"/>
  <c r="V130" i="2"/>
  <c r="V207" i="2"/>
  <c r="V228" i="2"/>
  <c r="V209" i="2"/>
  <c r="V177" i="2"/>
  <c r="V220" i="2"/>
  <c r="V27" i="2"/>
  <c r="V197" i="2"/>
  <c r="V96" i="2"/>
  <c r="V289" i="2"/>
  <c r="V149" i="2"/>
  <c r="V20" i="2"/>
  <c r="V59" i="2"/>
  <c r="V126" i="2"/>
  <c r="V294" i="2"/>
  <c r="V270" i="2"/>
  <c r="V170" i="2"/>
  <c r="V219" i="2"/>
  <c r="V262" i="2"/>
  <c r="V11" i="2"/>
  <c r="V299" i="2"/>
  <c r="V250" i="2"/>
  <c r="V56" i="2"/>
  <c r="V95" i="2"/>
  <c r="V116" i="2"/>
  <c r="V300" i="2"/>
  <c r="V276" i="2"/>
  <c r="V176" i="2"/>
  <c r="V225" i="2"/>
  <c r="V263" i="2"/>
  <c r="V120" i="2"/>
  <c r="V260" i="2"/>
  <c r="V62" i="2"/>
  <c r="V173" i="2"/>
  <c r="V69" i="2"/>
  <c r="V70" i="2"/>
  <c r="V19" i="2"/>
  <c r="V129" i="2"/>
  <c r="V174" i="2"/>
  <c r="V235" i="2"/>
  <c r="V191" i="2"/>
  <c r="V166" i="2"/>
  <c r="V17" i="2"/>
  <c r="V28" i="2"/>
  <c r="V237" i="2"/>
  <c r="V64" i="2"/>
  <c r="V178" i="2"/>
  <c r="V282" i="2"/>
  <c r="V264" i="2"/>
  <c r="V83" i="2"/>
  <c r="V134" i="2"/>
  <c r="V284" i="2"/>
  <c r="V151" i="2"/>
  <c r="V206" i="2"/>
  <c r="V221" i="2"/>
  <c r="V53" i="2"/>
  <c r="V186" i="2"/>
  <c r="V119" i="2"/>
  <c r="V88" i="2"/>
  <c r="V42" i="2"/>
  <c r="V290" i="2"/>
  <c r="V157" i="2"/>
  <c r="V212" i="2"/>
  <c r="V105" i="2"/>
  <c r="V293" i="2"/>
  <c r="V201" i="2"/>
  <c r="V137" i="2"/>
  <c r="V266" i="2"/>
  <c r="V21" i="2"/>
  <c r="V104" i="2"/>
  <c r="V48" i="2"/>
  <c r="V210" i="2"/>
  <c r="V271" i="2"/>
  <c r="V202" i="2"/>
  <c r="V85" i="2"/>
  <c r="V285" i="2"/>
  <c r="V172" i="2"/>
  <c r="V291" i="2"/>
  <c r="V295" i="2"/>
  <c r="V200" i="2"/>
  <c r="V185" i="2"/>
  <c r="V94" i="2"/>
  <c r="V188" i="2"/>
  <c r="V115" i="2"/>
  <c r="V155" i="2"/>
  <c r="V165" i="2"/>
  <c r="V171" i="2"/>
  <c r="V111" i="2"/>
  <c r="V136" i="2"/>
  <c r="V259" i="2"/>
  <c r="V190" i="2"/>
  <c r="V91" i="2"/>
  <c r="V112" i="2"/>
  <c r="V68" i="2"/>
  <c r="V204" i="2"/>
  <c r="V153" i="2"/>
  <c r="V72" i="2"/>
  <c r="V50" i="2"/>
  <c r="V18" i="2"/>
  <c r="V90" i="2"/>
  <c r="V296" i="2"/>
  <c r="V218" i="2"/>
  <c r="V30" i="2"/>
  <c r="V152" i="2"/>
  <c r="V230" i="2"/>
  <c r="V148" i="2"/>
  <c r="V273" i="2"/>
  <c r="V37" i="2"/>
  <c r="V106" i="2"/>
  <c r="V286" i="2"/>
  <c r="V242" i="2"/>
  <c r="V268" i="2"/>
  <c r="V175" i="2"/>
  <c r="V117" i="2"/>
  <c r="V133" i="2"/>
  <c r="V193" i="2"/>
  <c r="V203" i="2"/>
  <c r="V144" i="2"/>
  <c r="V71" i="2"/>
  <c r="V102" i="2"/>
  <c r="V58" i="2"/>
  <c r="V246" i="2"/>
  <c r="V195" i="2"/>
  <c r="V49" i="2"/>
  <c r="V141" i="2"/>
  <c r="V181" i="2"/>
  <c r="V14" i="2"/>
  <c r="V13" i="2"/>
  <c r="V122" i="2"/>
  <c r="V78" i="2"/>
  <c r="V162" i="2"/>
  <c r="V278" i="2"/>
  <c r="V103" i="2"/>
  <c r="V158" i="2"/>
  <c r="V135" i="2"/>
  <c r="V93" i="2"/>
  <c r="V229" i="2"/>
  <c r="V160" i="2"/>
  <c r="V252" i="2"/>
  <c r="V63" i="2"/>
  <c r="V92" i="2"/>
  <c r="V142" i="2"/>
  <c r="V167" i="2"/>
  <c r="V231" i="2"/>
  <c r="V67" i="2"/>
  <c r="V113" i="2"/>
  <c r="V217" i="2"/>
  <c r="V138" i="2"/>
  <c r="V51" i="2"/>
  <c r="V76" i="2"/>
  <c r="V32" i="2"/>
  <c r="V198" i="2"/>
  <c r="V147" i="2"/>
  <c r="V224" i="2"/>
  <c r="V245" i="2"/>
  <c r="V82" i="2"/>
  <c r="V41" i="2"/>
  <c r="V265" i="2"/>
  <c r="V196" i="2"/>
  <c r="V205" i="2"/>
  <c r="V150" i="2"/>
  <c r="V108" i="2"/>
  <c r="V84" i="2"/>
  <c r="V163" i="2"/>
  <c r="V267" i="2"/>
  <c r="V9" i="2"/>
  <c r="V44" i="2"/>
  <c r="V236" i="2"/>
  <c r="V74" i="2"/>
  <c r="V211" i="2"/>
  <c r="V45" i="2"/>
  <c r="V97" i="2"/>
  <c r="V187" i="2"/>
  <c r="V179" i="2"/>
  <c r="V26" i="2"/>
  <c r="V73" i="2"/>
  <c r="V29" i="2"/>
  <c r="V292" i="2"/>
  <c r="V248" i="2"/>
  <c r="V39" i="2"/>
  <c r="V251" i="2"/>
  <c r="V243" i="2"/>
  <c r="V139" i="2"/>
  <c r="V287" i="2"/>
  <c r="V146" i="2"/>
  <c r="V238" i="2"/>
  <c r="V216" i="2"/>
  <c r="V258" i="2"/>
  <c r="V272" i="2"/>
  <c r="V283" i="2"/>
  <c r="V194" i="2"/>
  <c r="V80" i="2"/>
  <c r="V57" i="2"/>
  <c r="V223" i="2"/>
  <c r="V154" i="2"/>
  <c r="V34" i="2"/>
  <c r="V33" i="2"/>
  <c r="V114" i="2"/>
  <c r="V168" i="2"/>
  <c r="V161" i="2"/>
  <c r="V125" i="2"/>
  <c r="V280" i="2"/>
  <c r="V214" i="2"/>
  <c r="V131" i="2"/>
  <c r="V288" i="2"/>
  <c r="V182" i="2"/>
  <c r="V274" i="2"/>
  <c r="V169" i="2"/>
  <c r="V247" i="2"/>
  <c r="S14" i="2"/>
  <c r="S59" i="2"/>
  <c r="S35" i="2"/>
  <c r="S106" i="2"/>
  <c r="S56" i="2"/>
  <c r="S295" i="2"/>
  <c r="S283" i="2"/>
  <c r="S80" i="2"/>
  <c r="S74" i="2"/>
  <c r="S98" i="2"/>
  <c r="S66" i="2"/>
  <c r="S67" i="2"/>
  <c r="S27" i="2"/>
  <c r="S78" i="2"/>
  <c r="S131" i="2"/>
  <c r="S299" i="2"/>
  <c r="S292" i="2"/>
  <c r="S77" i="2"/>
  <c r="S130" i="2"/>
  <c r="S104" i="2"/>
  <c r="S294" i="2"/>
  <c r="S69" i="2"/>
  <c r="S94" i="2"/>
  <c r="S46" i="2"/>
  <c r="S61" i="2"/>
  <c r="S291" i="2"/>
  <c r="S93" i="2"/>
  <c r="S109" i="2"/>
  <c r="S122" i="2"/>
  <c r="S12" i="2"/>
  <c r="S114" i="2"/>
  <c r="S286" i="2"/>
  <c r="S52" i="2"/>
  <c r="S64" i="2"/>
  <c r="S16" i="2"/>
  <c r="S45" i="2"/>
  <c r="S112" i="2"/>
  <c r="S38" i="2"/>
  <c r="S108" i="2"/>
  <c r="S19" i="2"/>
  <c r="S124" i="2"/>
  <c r="S68" i="2"/>
  <c r="S121" i="2"/>
  <c r="S118" i="2"/>
  <c r="S23" i="2"/>
  <c r="S48" i="2"/>
  <c r="S143" i="2"/>
  <c r="S65" i="2"/>
  <c r="S90" i="2"/>
  <c r="S290" i="2"/>
  <c r="S133" i="2"/>
  <c r="S85" i="2"/>
  <c r="S282" i="2"/>
  <c r="S50" i="2"/>
  <c r="S120" i="2"/>
  <c r="S79" i="2"/>
  <c r="S281" i="2"/>
  <c r="S8" i="2"/>
  <c r="S111" i="2"/>
  <c r="S41" i="2"/>
  <c r="S21" i="2"/>
  <c r="S136" i="2"/>
  <c r="S82" i="2"/>
  <c r="S47" i="2"/>
  <c r="S288" i="2"/>
  <c r="S10" i="2"/>
  <c r="S129" i="2"/>
  <c r="S54" i="2"/>
  <c r="S83" i="2"/>
  <c r="S11" i="2"/>
  <c r="S127" i="2"/>
  <c r="S297" i="2"/>
  <c r="S32" i="2"/>
  <c r="S96" i="2"/>
  <c r="S29" i="2"/>
  <c r="S63" i="2"/>
  <c r="S57" i="2"/>
  <c r="S128" i="2"/>
  <c r="S95" i="2"/>
  <c r="S103" i="2"/>
  <c r="S89" i="2"/>
  <c r="S81" i="2"/>
  <c r="S298" i="2"/>
  <c r="S117" i="2"/>
  <c r="S42" i="2"/>
  <c r="S26" i="2"/>
  <c r="S28" i="2"/>
  <c r="S20" i="2"/>
  <c r="S22" i="2"/>
  <c r="S86" i="2"/>
  <c r="S287" i="2"/>
  <c r="S25" i="2"/>
  <c r="S126" i="2"/>
  <c r="S62" i="2"/>
  <c r="S9" i="2"/>
  <c r="S139" i="2"/>
  <c r="S84" i="2"/>
  <c r="S75" i="2"/>
  <c r="S137" i="2"/>
  <c r="S134" i="2"/>
  <c r="S284" i="2"/>
  <c r="S300" i="2"/>
  <c r="S140" i="2"/>
  <c r="S293" i="2"/>
  <c r="S138" i="2"/>
  <c r="S132" i="2"/>
  <c r="S34" i="2"/>
  <c r="S51" i="2"/>
  <c r="S99" i="2"/>
  <c r="S70" i="2"/>
  <c r="S102" i="2"/>
  <c r="S49" i="2"/>
  <c r="S76" i="2"/>
  <c r="S60" i="2"/>
  <c r="S113" i="2"/>
  <c r="S97" i="2"/>
  <c r="S141" i="2"/>
  <c r="S55" i="2"/>
  <c r="S33" i="2"/>
  <c r="S72" i="2"/>
  <c r="S91" i="2"/>
  <c r="S110" i="2"/>
  <c r="S116" i="2"/>
  <c r="S88" i="2"/>
  <c r="S142" i="2"/>
  <c r="S87" i="2"/>
  <c r="S119" i="2"/>
  <c r="S107" i="2"/>
  <c r="S36" i="2"/>
  <c r="S31" i="2"/>
  <c r="S43" i="2"/>
  <c r="S40" i="2"/>
  <c r="S105" i="2"/>
  <c r="S285" i="2"/>
  <c r="S135" i="2"/>
  <c r="S13" i="2"/>
  <c r="S289" i="2"/>
  <c r="S101" i="2"/>
  <c r="S17" i="2"/>
  <c r="S92" i="2"/>
  <c r="S71" i="2"/>
  <c r="S30" i="2"/>
  <c r="S18" i="2"/>
  <c r="S44" i="2"/>
  <c r="S100" i="2"/>
  <c r="S53" i="2"/>
  <c r="S24" i="2"/>
  <c r="S125" i="2"/>
  <c r="S15" i="2"/>
  <c r="S123" i="2"/>
  <c r="S115" i="2"/>
  <c r="S58" i="2"/>
  <c r="S73" i="2"/>
  <c r="S37" i="2"/>
  <c r="S296" i="2"/>
  <c r="S39" i="2"/>
  <c r="U5" i="2" l="1"/>
  <c r="T288" i="2"/>
  <c r="T281" i="2"/>
  <c r="T292" i="2"/>
  <c r="T286" i="2"/>
  <c r="T287" i="2"/>
  <c r="T291" i="2"/>
  <c r="T285" i="2"/>
  <c r="T282" i="2"/>
  <c r="T293" i="2"/>
  <c r="T290" i="2"/>
  <c r="T284" i="2"/>
  <c r="T289" i="2"/>
  <c r="T283" i="2"/>
  <c r="T294" i="2"/>
  <c r="T300" i="2"/>
  <c r="T299" i="2"/>
  <c r="T298" i="2"/>
  <c r="T297" i="2"/>
  <c r="T296" i="2"/>
  <c r="T295" i="2"/>
  <c r="T8" i="2"/>
  <c r="S213" i="2"/>
  <c r="S261" i="2"/>
  <c r="S193" i="2"/>
  <c r="S224" i="2"/>
  <c r="S187" i="2"/>
  <c r="S251" i="2"/>
  <c r="S204" i="2"/>
  <c r="S151" i="2"/>
  <c r="S175" i="2"/>
  <c r="S165" i="2"/>
  <c r="S268" i="2"/>
  <c r="S177" i="2"/>
  <c r="S273" i="2"/>
  <c r="S255" i="2"/>
  <c r="S158" i="2"/>
  <c r="S152" i="2"/>
  <c r="S206" i="2"/>
  <c r="S248" i="2"/>
  <c r="S245" i="2"/>
  <c r="S216" i="2"/>
  <c r="S157" i="2"/>
  <c r="S236" i="2"/>
  <c r="S253" i="2"/>
  <c r="S262" i="2"/>
  <c r="S269" i="2"/>
  <c r="S267" i="2"/>
  <c r="S272" i="2"/>
  <c r="S164" i="2"/>
  <c r="S160" i="2"/>
  <c r="S275" i="2"/>
  <c r="S230" i="2"/>
  <c r="S256" i="2"/>
  <c r="S182" i="2"/>
  <c r="S168" i="2"/>
  <c r="S209" i="2"/>
  <c r="S226" i="2"/>
  <c r="S171" i="2"/>
  <c r="S161" i="2"/>
  <c r="S280" i="2"/>
  <c r="S185" i="2"/>
  <c r="S190" i="2"/>
  <c r="S212" i="2"/>
  <c r="S231" i="2"/>
  <c r="S149" i="2"/>
  <c r="S163" i="2"/>
  <c r="S195" i="2"/>
  <c r="S162" i="2"/>
  <c r="S263" i="2"/>
  <c r="S274" i="2"/>
  <c r="S192" i="2"/>
  <c r="S222" i="2"/>
  <c r="S159" i="2"/>
  <c r="S250" i="2"/>
  <c r="S244" i="2"/>
  <c r="S254" i="2"/>
  <c r="S238" i="2"/>
  <c r="S150" i="2"/>
  <c r="S200" i="2"/>
  <c r="S179" i="2"/>
  <c r="S183" i="2"/>
  <c r="S166" i="2"/>
  <c r="S144" i="2"/>
  <c r="S184" i="2"/>
  <c r="S167" i="2"/>
  <c r="S246" i="2"/>
  <c r="S270" i="2"/>
  <c r="S258" i="2"/>
  <c r="S196" i="2"/>
  <c r="S243" i="2"/>
  <c r="S240" i="2"/>
  <c r="S278" i="2"/>
  <c r="S153" i="2"/>
  <c r="S145" i="2"/>
  <c r="S186" i="2"/>
  <c r="S170" i="2"/>
  <c r="S247" i="2"/>
  <c r="S223" i="2"/>
  <c r="S229" i="2"/>
  <c r="S146" i="2"/>
  <c r="S205" i="2"/>
  <c r="S266" i="2"/>
  <c r="S201" i="2"/>
  <c r="S217" i="2"/>
  <c r="S265" i="2"/>
  <c r="S211" i="2"/>
  <c r="S221" i="2"/>
  <c r="S228" i="2"/>
  <c r="S242" i="2"/>
  <c r="S239" i="2"/>
  <c r="S220" i="2"/>
  <c r="S147" i="2"/>
  <c r="S276" i="2"/>
  <c r="S191" i="2"/>
  <c r="S249" i="2"/>
  <c r="S259" i="2"/>
  <c r="S181" i="2"/>
  <c r="S233" i="2"/>
  <c r="S155" i="2"/>
  <c r="S173" i="2"/>
  <c r="S225" i="2"/>
  <c r="S198" i="2"/>
  <c r="S241" i="2"/>
  <c r="S197" i="2"/>
  <c r="S237" i="2"/>
  <c r="S207" i="2"/>
  <c r="S277" i="2"/>
  <c r="S156" i="2"/>
  <c r="S148" i="2"/>
  <c r="S203" i="2"/>
  <c r="S214" i="2"/>
  <c r="S202" i="2"/>
  <c r="S210" i="2"/>
  <c r="S172" i="2"/>
  <c r="S279" i="2"/>
  <c r="S232" i="2"/>
  <c r="S208" i="2"/>
  <c r="S235" i="2"/>
  <c r="S176" i="2"/>
  <c r="S271" i="2"/>
  <c r="S194" i="2"/>
  <c r="S260" i="2"/>
  <c r="S215" i="2"/>
  <c r="S257" i="2"/>
  <c r="S189" i="2"/>
  <c r="S219" i="2"/>
  <c r="S154" i="2"/>
  <c r="S199" i="2"/>
  <c r="S178" i="2"/>
  <c r="S252" i="2"/>
  <c r="S234" i="2"/>
  <c r="S218" i="2"/>
  <c r="S174" i="2"/>
  <c r="S188" i="2"/>
  <c r="S264" i="2"/>
  <c r="S169" i="2"/>
  <c r="S227" i="2"/>
  <c r="S180" i="2"/>
  <c r="T9" i="2" l="1"/>
  <c r="T10" i="2"/>
  <c r="T11" i="2" s="1"/>
  <c r="T12" i="2" l="1"/>
  <c r="T13" i="2" l="1"/>
  <c r="T14" i="2" l="1"/>
  <c r="T16" i="2"/>
  <c r="T15" i="2" l="1"/>
  <c r="T17" i="2"/>
  <c r="T18" i="2" l="1"/>
  <c r="T19" i="2" s="1"/>
  <c r="T20" i="2" l="1"/>
  <c r="T21" i="2" l="1"/>
  <c r="T22" i="2" s="1"/>
  <c r="T23" i="2" s="1"/>
  <c r="T24" i="2" l="1"/>
  <c r="T25" i="2" l="1"/>
  <c r="T26" i="2" l="1"/>
  <c r="T27" i="2" l="1"/>
  <c r="T28" i="2" l="1"/>
  <c r="T29" i="2" l="1"/>
  <c r="T30" i="2" l="1"/>
  <c r="T31" i="2" s="1"/>
  <c r="T32" i="2" l="1"/>
  <c r="T33" i="2" s="1"/>
  <c r="T34" i="2" s="1"/>
  <c r="T35" i="2" s="1"/>
  <c r="T36" i="2" s="1"/>
  <c r="T37" i="2" s="1"/>
  <c r="T38" i="2" s="1"/>
  <c r="T39" i="2" s="1"/>
  <c r="T40" i="2" s="1"/>
  <c r="T41" i="2" s="1"/>
  <c r="T42" i="2" s="1"/>
  <c r="T43" i="2" s="1"/>
  <c r="T44" i="2" s="1"/>
  <c r="T45" i="2" s="1"/>
  <c r="T46" i="2" s="1"/>
  <c r="T47" i="2" l="1"/>
  <c r="T48" i="2" s="1"/>
  <c r="T49" i="2" s="1"/>
  <c r="T50" i="2" s="1"/>
  <c r="T51" i="2" l="1"/>
  <c r="T52" i="2" s="1"/>
  <c r="T53" i="2" s="1"/>
  <c r="T54" i="2" l="1"/>
  <c r="T55" i="2" l="1"/>
  <c r="T56" i="2" l="1"/>
  <c r="T57" i="2" l="1"/>
  <c r="T58" i="2" l="1"/>
  <c r="T59" i="2" l="1"/>
  <c r="T60" i="2" l="1"/>
  <c r="T61" i="2" l="1"/>
  <c r="T62" i="2" l="1"/>
  <c r="T63" i="2" l="1"/>
  <c r="T64" i="2" l="1"/>
  <c r="T65" i="2" l="1"/>
  <c r="T66" i="2" s="1"/>
  <c r="T67" i="2" l="1"/>
  <c r="T68" i="2" s="1"/>
  <c r="T69" i="2" s="1"/>
  <c r="T70" i="2" l="1"/>
  <c r="T71" i="2" s="1"/>
  <c r="T72" i="2" s="1"/>
  <c r="T73" i="2" l="1"/>
  <c r="T74" i="2" s="1"/>
  <c r="T75" i="2"/>
  <c r="T76" i="2" l="1"/>
  <c r="T77" i="2" s="1"/>
  <c r="T78" i="2" s="1"/>
  <c r="T79" i="2" s="1"/>
  <c r="T80" i="2" s="1"/>
  <c r="T81" i="2" s="1"/>
  <c r="T82" i="2" s="1"/>
  <c r="T83" i="2" s="1"/>
  <c r="T84" i="2" s="1"/>
  <c r="T85" i="2" s="1"/>
  <c r="T86" i="2" s="1"/>
  <c r="T87" i="2" s="1"/>
  <c r="T88" i="2" s="1"/>
  <c r="T89" i="2" s="1"/>
  <c r="T90" i="2" s="1"/>
  <c r="T91" i="2" s="1"/>
  <c r="T92" i="2" s="1"/>
  <c r="T93" i="2" s="1"/>
  <c r="T94" i="2" s="1"/>
  <c r="T95" i="2" s="1"/>
  <c r="T96" i="2" s="1"/>
  <c r="T97" i="2" s="1"/>
  <c r="T98" i="2" s="1"/>
  <c r="T99" i="2" s="1"/>
  <c r="T100" i="2" s="1"/>
  <c r="T101" i="2" s="1"/>
  <c r="T102" i="2" s="1"/>
  <c r="T103" i="2" s="1"/>
  <c r="T104" i="2" s="1"/>
  <c r="T105" i="2" s="1"/>
  <c r="T106" i="2" s="1"/>
  <c r="T107" i="2" s="1"/>
  <c r="T108" i="2" s="1"/>
  <c r="T109" i="2" s="1"/>
  <c r="T110" i="2" s="1"/>
  <c r="T111" i="2" s="1"/>
  <c r="T112" i="2" s="1"/>
  <c r="T113" i="2" s="1"/>
  <c r="T114" i="2" s="1"/>
  <c r="T115" i="2" l="1"/>
  <c r="T116" i="2" s="1"/>
  <c r="T117" i="2" s="1"/>
  <c r="T118" i="2"/>
  <c r="T119" i="2" l="1"/>
  <c r="T120" i="2" l="1"/>
  <c r="T121" i="2" s="1"/>
  <c r="T122" i="2" l="1"/>
  <c r="T123" i="2"/>
  <c r="T124" i="2" l="1"/>
  <c r="T125" i="2" s="1"/>
  <c r="T126" i="2" s="1"/>
  <c r="T127" i="2" s="1"/>
  <c r="T128" i="2" s="1"/>
  <c r="T129" i="2" l="1"/>
  <c r="T130" i="2" l="1"/>
  <c r="T131" i="2" s="1"/>
  <c r="T132" i="2" s="1"/>
  <c r="T133" i="2" s="1"/>
  <c r="T134" i="2" s="1"/>
  <c r="T135" i="2" l="1"/>
  <c r="T136" i="2" s="1"/>
  <c r="T137" i="2" l="1"/>
  <c r="T138" i="2" s="1"/>
  <c r="T139" i="2" s="1"/>
  <c r="T140" i="2" s="1"/>
  <c r="T141" i="2" s="1"/>
  <c r="T142" i="2" s="1"/>
  <c r="T143" i="2" l="1"/>
  <c r="T144" i="2" s="1"/>
  <c r="T145" i="2" s="1"/>
  <c r="T146" i="2" s="1"/>
  <c r="T147" i="2" s="1"/>
  <c r="T148" i="2" s="1"/>
  <c r="T149" i="2" s="1"/>
  <c r="T150" i="2" s="1"/>
  <c r="T151" i="2" s="1"/>
  <c r="T152" i="2" s="1"/>
  <c r="T153" i="2" s="1"/>
  <c r="T154" i="2" s="1"/>
  <c r="T155" i="2" s="1"/>
  <c r="T156" i="2" s="1"/>
  <c r="T157" i="2" s="1"/>
  <c r="T158" i="2" s="1"/>
  <c r="T159" i="2" s="1"/>
  <c r="T160" i="2" s="1"/>
  <c r="T161" i="2" s="1"/>
  <c r="T162" i="2" s="1"/>
  <c r="T163" i="2" s="1"/>
  <c r="T164" i="2" s="1"/>
  <c r="T165" i="2" s="1"/>
  <c r="T166" i="2" s="1"/>
  <c r="T167" i="2" s="1"/>
  <c r="T168" i="2" s="1"/>
  <c r="T169" i="2" s="1"/>
  <c r="T170" i="2" s="1"/>
  <c r="T171" i="2" s="1"/>
  <c r="T172" i="2" s="1"/>
  <c r="T173" i="2" s="1"/>
  <c r="T174" i="2" s="1"/>
  <c r="T175" i="2" s="1"/>
  <c r="T176" i="2" s="1"/>
  <c r="T177" i="2" s="1"/>
  <c r="T178" i="2" s="1"/>
  <c r="T179" i="2" s="1"/>
  <c r="T180" i="2" s="1"/>
  <c r="T181" i="2" s="1"/>
  <c r="T182" i="2" s="1"/>
  <c r="T183" i="2" s="1"/>
  <c r="T184" i="2" s="1"/>
  <c r="T185" i="2" s="1"/>
  <c r="T186" i="2" s="1"/>
  <c r="T187" i="2" s="1"/>
  <c r="T188" i="2" s="1"/>
  <c r="T189" i="2" s="1"/>
  <c r="T190" i="2" s="1"/>
  <c r="T191" i="2" s="1"/>
  <c r="T192" i="2" s="1"/>
  <c r="T193" i="2" s="1"/>
  <c r="T194" i="2" s="1"/>
  <c r="T195" i="2" s="1"/>
  <c r="T196" i="2" s="1"/>
  <c r="T197" i="2" s="1"/>
  <c r="T198" i="2" s="1"/>
  <c r="T199" i="2" s="1"/>
  <c r="T200" i="2" s="1"/>
  <c r="T201" i="2" s="1"/>
  <c r="T202" i="2" s="1"/>
  <c r="T203" i="2" s="1"/>
  <c r="T204" i="2" s="1"/>
  <c r="T205" i="2" s="1"/>
  <c r="T206" i="2" s="1"/>
  <c r="T207" i="2" s="1"/>
  <c r="T208" i="2" s="1"/>
  <c r="T209" i="2" s="1"/>
  <c r="T210" i="2" s="1"/>
  <c r="T211" i="2" s="1"/>
  <c r="T212" i="2" s="1"/>
  <c r="T213" i="2" s="1"/>
  <c r="T214" i="2" s="1"/>
  <c r="T215" i="2" s="1"/>
  <c r="T216" i="2" s="1"/>
  <c r="T217" i="2" s="1"/>
  <c r="T218" i="2" s="1"/>
  <c r="T219" i="2" s="1"/>
  <c r="T220" i="2" s="1"/>
  <c r="T221" i="2" s="1"/>
  <c r="T222" i="2" s="1"/>
  <c r="T223" i="2" s="1"/>
  <c r="T224" i="2" s="1"/>
  <c r="T225" i="2" s="1"/>
  <c r="T226" i="2" s="1"/>
  <c r="T227" i="2" s="1"/>
  <c r="T228" i="2" s="1"/>
  <c r="T229" i="2" s="1"/>
  <c r="T230" i="2" s="1"/>
  <c r="T231" i="2" s="1"/>
  <c r="T232" i="2" s="1"/>
  <c r="T233" i="2" s="1"/>
  <c r="T234" i="2" s="1"/>
  <c r="T235" i="2" s="1"/>
  <c r="T236" i="2" s="1"/>
  <c r="T237" i="2" s="1"/>
  <c r="T238" i="2" s="1"/>
  <c r="T239" i="2" s="1"/>
  <c r="T240" i="2" s="1"/>
  <c r="T241" i="2" s="1"/>
  <c r="T242" i="2" s="1"/>
  <c r="T243" i="2" s="1"/>
  <c r="T244" i="2" s="1"/>
  <c r="T245" i="2" s="1"/>
  <c r="T246" i="2" s="1"/>
  <c r="T247" i="2" s="1"/>
  <c r="T248" i="2" s="1"/>
  <c r="T249" i="2" s="1"/>
  <c r="T250" i="2" s="1"/>
  <c r="T251" i="2" s="1"/>
  <c r="T252" i="2" s="1"/>
  <c r="T253" i="2" s="1"/>
  <c r="T254" i="2" s="1"/>
  <c r="T255" i="2" s="1"/>
  <c r="T256" i="2" s="1"/>
  <c r="T257" i="2" s="1"/>
  <c r="T258" i="2" s="1"/>
  <c r="T259" i="2" s="1"/>
  <c r="T260" i="2" s="1"/>
  <c r="T261" i="2" s="1"/>
  <c r="T262" i="2" s="1"/>
  <c r="T263" i="2" s="1"/>
  <c r="T264" i="2" s="1"/>
  <c r="T265" i="2" s="1"/>
  <c r="T266" i="2" s="1"/>
  <c r="T267" i="2" s="1"/>
  <c r="T268" i="2" s="1"/>
  <c r="T269" i="2" s="1"/>
  <c r="T270" i="2" s="1"/>
  <c r="T271" i="2" s="1"/>
  <c r="T272" i="2" s="1"/>
  <c r="T273" i="2" s="1"/>
  <c r="T274" i="2" s="1"/>
  <c r="T275" i="2" s="1"/>
  <c r="T276" i="2" s="1"/>
  <c r="T277" i="2" s="1"/>
  <c r="T278" i="2" s="1"/>
  <c r="T279" i="2" s="1"/>
  <c r="T280" i="2" s="1"/>
  <c r="G273" i="2" l="1"/>
  <c r="G220" i="2"/>
  <c r="G227" i="2"/>
  <c r="G221" i="2"/>
  <c r="G271" i="2"/>
  <c r="G171" i="2"/>
  <c r="G222" i="2"/>
  <c r="G265" i="2"/>
  <c r="G184" i="2"/>
  <c r="G160" i="2"/>
  <c r="G202" i="2"/>
  <c r="G194" i="2"/>
  <c r="G279" i="2"/>
  <c r="G175" i="2"/>
  <c r="G201" i="2"/>
  <c r="G196" i="2"/>
  <c r="G249" i="2"/>
  <c r="G269" i="2"/>
  <c r="G190" i="2"/>
  <c r="G197" i="2"/>
  <c r="G150" i="2"/>
  <c r="G214" i="2"/>
  <c r="G236" i="2"/>
  <c r="G276" i="2"/>
  <c r="G243" i="2"/>
  <c r="G168" i="2"/>
  <c r="G224" i="2"/>
  <c r="G257" i="2"/>
  <c r="G245" i="2"/>
  <c r="G216" i="2"/>
  <c r="G270" i="2"/>
  <c r="G158" i="2"/>
  <c r="G267" i="2"/>
  <c r="G211" i="2"/>
  <c r="G266" i="2"/>
  <c r="G189" i="2"/>
  <c r="G185" i="2"/>
  <c r="G200" i="2"/>
  <c r="G246" i="2"/>
  <c r="G213" i="2"/>
  <c r="G208" i="2"/>
  <c r="G255" i="2"/>
  <c r="G181" i="2"/>
  <c r="G151" i="2"/>
  <c r="G186" i="2"/>
  <c r="G193" i="2"/>
  <c r="G180" i="2"/>
  <c r="G164" i="2"/>
  <c r="G264" i="2"/>
  <c r="G251" i="2"/>
  <c r="G260" i="2"/>
  <c r="G234" i="2"/>
  <c r="G176" i="2"/>
  <c r="G280" i="2"/>
  <c r="G210" i="2"/>
  <c r="G223" i="2"/>
  <c r="G263" i="2"/>
  <c r="G242" i="2"/>
  <c r="G207" i="2"/>
  <c r="G240" i="2"/>
  <c r="G152" i="2"/>
  <c r="G166" i="2"/>
  <c r="G235" i="2"/>
  <c r="G149" i="2"/>
  <c r="G161" i="2"/>
  <c r="G231" i="2"/>
  <c r="G178" i="2"/>
  <c r="G183" i="2"/>
  <c r="G218" i="2"/>
  <c r="G167" i="2"/>
  <c r="G187" i="2"/>
  <c r="G163" i="2"/>
  <c r="G159" i="2"/>
  <c r="G199" i="2"/>
  <c r="G206" i="2"/>
  <c r="G226" i="2"/>
  <c r="G230" i="2"/>
  <c r="G154" i="2"/>
  <c r="G277" i="2"/>
  <c r="G145" i="2"/>
  <c r="G177" i="2"/>
  <c r="G162" i="2"/>
  <c r="G272" i="2"/>
  <c r="G203" i="2"/>
  <c r="G256" i="2"/>
  <c r="G153" i="2"/>
  <c r="G228" i="2"/>
  <c r="G212" i="2"/>
  <c r="G229" i="2"/>
  <c r="G147" i="2"/>
  <c r="G262" i="2"/>
  <c r="G238" i="2"/>
  <c r="G268" i="2"/>
  <c r="G198" i="2"/>
  <c r="G146" i="2"/>
  <c r="G156" i="2"/>
  <c r="G205" i="2"/>
  <c r="G191" i="2"/>
  <c r="G204" i="2"/>
  <c r="G169" i="2"/>
  <c r="G144" i="2"/>
  <c r="G172" i="2"/>
  <c r="G195" i="2"/>
  <c r="G244" i="2"/>
  <c r="G174" i="2"/>
  <c r="G157" i="2"/>
  <c r="G165" i="2"/>
  <c r="G209" i="2"/>
  <c r="G192" i="2"/>
  <c r="G215" i="2"/>
  <c r="G254" i="2"/>
  <c r="G155" i="2"/>
  <c r="G233" i="2"/>
  <c r="G219" i="2"/>
  <c r="G274" i="2"/>
  <c r="G248" i="2"/>
  <c r="G241" i="2"/>
  <c r="G170" i="2"/>
  <c r="G239" i="2"/>
  <c r="G182" i="2"/>
  <c r="G278" i="2"/>
  <c r="G275" i="2"/>
  <c r="G188" i="2"/>
  <c r="G253" i="2"/>
  <c r="G237" i="2"/>
  <c r="G148" i="2"/>
  <c r="G258" i="2"/>
  <c r="G247" i="2"/>
  <c r="G225" i="2"/>
  <c r="G217" i="2"/>
  <c r="G259" i="2"/>
  <c r="G252" i="2"/>
  <c r="G261" i="2"/>
  <c r="G232" i="2"/>
  <c r="G179" i="2"/>
  <c r="G173" i="2"/>
  <c r="G250" i="2"/>
  <c r="G26" i="2"/>
  <c r="G44" i="2"/>
  <c r="G9" i="2"/>
  <c r="G50" i="2"/>
  <c r="G5" i="2"/>
  <c r="G46" i="2"/>
  <c r="G19" i="2"/>
  <c r="G6" i="2"/>
  <c r="G38" i="2"/>
  <c r="G10" i="2"/>
  <c r="G34" i="2"/>
  <c r="G31" i="2"/>
  <c r="G8" i="2"/>
  <c r="G32" i="2"/>
  <c r="G40" i="2"/>
  <c r="G30" i="2"/>
  <c r="G39" i="2"/>
  <c r="G11" i="2"/>
  <c r="G29" i="2"/>
  <c r="G15" i="2"/>
  <c r="G18" i="2"/>
  <c r="G41" i="2"/>
  <c r="G43" i="2"/>
  <c r="G14" i="2"/>
  <c r="G16" i="2"/>
  <c r="G51" i="2"/>
  <c r="G47" i="2"/>
  <c r="G24" i="2"/>
  <c r="G42" i="2"/>
  <c r="G23" i="2"/>
  <c r="G36" i="2"/>
  <c r="G22" i="2"/>
  <c r="G7" i="2"/>
  <c r="G17" i="2"/>
  <c r="G37" i="2"/>
  <c r="G20" i="2"/>
  <c r="G45" i="2"/>
  <c r="G35" i="2"/>
  <c r="G28" i="2"/>
  <c r="G27" i="2"/>
  <c r="G49" i="2"/>
  <c r="G13" i="2"/>
  <c r="G48" i="2"/>
  <c r="G52" i="2"/>
  <c r="G25" i="2"/>
  <c r="G12" i="2"/>
  <c r="G33" i="2"/>
  <c r="G21" i="2"/>
  <c r="G54" i="2"/>
  <c r="G53" i="2"/>
  <c r="G55" i="2"/>
  <c r="G56" i="2"/>
  <c r="G57" i="2"/>
  <c r="G58" i="2"/>
  <c r="G59" i="2"/>
  <c r="G63" i="2"/>
  <c r="G62" i="2"/>
  <c r="G67" i="2"/>
  <c r="G60" i="2"/>
  <c r="G77" i="2"/>
  <c r="G70" i="2"/>
  <c r="G121" i="2"/>
  <c r="G87" i="2"/>
  <c r="G92" i="2"/>
  <c r="G131" i="2"/>
  <c r="G90" i="2"/>
  <c r="G109" i="2"/>
  <c r="G133" i="2"/>
  <c r="G61" i="2"/>
  <c r="G140" i="2"/>
  <c r="G99" i="2"/>
  <c r="G104" i="2"/>
  <c r="G113" i="2"/>
  <c r="G79" i="2"/>
  <c r="G88" i="2"/>
  <c r="G106" i="2"/>
  <c r="G122" i="2"/>
  <c r="G143" i="2"/>
  <c r="G85" i="2"/>
  <c r="G91" i="2"/>
  <c r="G135" i="2"/>
  <c r="G132" i="2"/>
  <c r="G129" i="2"/>
  <c r="G128" i="2"/>
  <c r="G64" i="2"/>
  <c r="G95" i="2"/>
  <c r="G107" i="2"/>
  <c r="G82" i="2"/>
  <c r="G127" i="2"/>
  <c r="G83" i="2"/>
  <c r="G108" i="2"/>
  <c r="G71" i="2"/>
  <c r="G94" i="2"/>
  <c r="G81" i="2"/>
  <c r="G134" i="2"/>
  <c r="G110" i="2"/>
  <c r="G74" i="2"/>
  <c r="G68" i="2"/>
  <c r="G84" i="2"/>
  <c r="G119" i="2"/>
  <c r="G111" i="2"/>
  <c r="G89" i="2"/>
  <c r="G98" i="2"/>
  <c r="G69" i="2"/>
  <c r="G75" i="2"/>
  <c r="G130" i="2"/>
  <c r="G120" i="2"/>
  <c r="G80" i="2"/>
  <c r="G117" i="2"/>
  <c r="G103" i="2"/>
  <c r="G66" i="2"/>
  <c r="G96" i="2"/>
  <c r="G112" i="2"/>
  <c r="G73" i="2"/>
  <c r="G65" i="2"/>
  <c r="G114" i="2"/>
  <c r="G138" i="2"/>
  <c r="G126" i="2"/>
  <c r="G124" i="2"/>
  <c r="G136" i="2"/>
  <c r="G100" i="2"/>
  <c r="G105" i="2"/>
  <c r="G118" i="2"/>
  <c r="G76" i="2"/>
  <c r="G97" i="2"/>
  <c r="G137" i="2"/>
  <c r="G86" i="2"/>
  <c r="G93" i="2"/>
  <c r="G141" i="2"/>
  <c r="G101" i="2"/>
  <c r="G102" i="2"/>
  <c r="G139" i="2"/>
  <c r="G115" i="2"/>
  <c r="G116" i="2"/>
  <c r="G142" i="2"/>
  <c r="G72" i="2"/>
  <c r="G78" i="2"/>
  <c r="G125" i="2"/>
  <c r="G123" i="2"/>
  <c r="C134" i="2" l="1"/>
  <c r="D134" i="2"/>
  <c r="C127" i="2"/>
  <c r="D127" i="2"/>
  <c r="C129" i="2"/>
  <c r="D129" i="2"/>
  <c r="D122" i="2"/>
  <c r="C122" i="2"/>
  <c r="D99" i="2"/>
  <c r="C99" i="2"/>
  <c r="C131" i="2"/>
  <c r="D131" i="2"/>
  <c r="C60" i="2"/>
  <c r="D60" i="2"/>
  <c r="C57" i="2"/>
  <c r="D57" i="2"/>
  <c r="C33" i="2"/>
  <c r="D33" i="2"/>
  <c r="C49" i="2"/>
  <c r="D49" i="2"/>
  <c r="C37" i="2"/>
  <c r="D37" i="2"/>
  <c r="C42" i="2"/>
  <c r="D42" i="2"/>
  <c r="C43" i="2"/>
  <c r="D43" i="2"/>
  <c r="C39" i="2"/>
  <c r="D39" i="2"/>
  <c r="C34" i="2"/>
  <c r="D34" i="2"/>
  <c r="C5" i="2"/>
  <c r="D5" i="2"/>
  <c r="C173" i="2"/>
  <c r="D173" i="2"/>
  <c r="D217" i="2"/>
  <c r="C217" i="2"/>
  <c r="D253" i="2"/>
  <c r="C253" i="2"/>
  <c r="C170" i="2"/>
  <c r="D170" i="2"/>
  <c r="C155" i="2"/>
  <c r="D155" i="2"/>
  <c r="C157" i="2"/>
  <c r="D157" i="2"/>
  <c r="C169" i="2"/>
  <c r="D169" i="2"/>
  <c r="C198" i="2"/>
  <c r="D198" i="2"/>
  <c r="D212" i="2"/>
  <c r="C212" i="2"/>
  <c r="C162" i="2"/>
  <c r="D162" i="2"/>
  <c r="C226" i="2"/>
  <c r="D226" i="2"/>
  <c r="C167" i="2"/>
  <c r="D167" i="2"/>
  <c r="C149" i="2"/>
  <c r="D149" i="2"/>
  <c r="C242" i="2"/>
  <c r="D242" i="2"/>
  <c r="D234" i="2"/>
  <c r="C234" i="2"/>
  <c r="C193" i="2"/>
  <c r="D193" i="2"/>
  <c r="C213" i="2"/>
  <c r="D213" i="2"/>
  <c r="C211" i="2"/>
  <c r="D211" i="2"/>
  <c r="C257" i="2"/>
  <c r="D257" i="2"/>
  <c r="C214" i="2"/>
  <c r="D214" i="2"/>
  <c r="C196" i="2"/>
  <c r="D196" i="2"/>
  <c r="C160" i="2"/>
  <c r="D160" i="2"/>
  <c r="C221" i="2"/>
  <c r="D221" i="2"/>
  <c r="D86" i="2"/>
  <c r="C86" i="2"/>
  <c r="C117" i="2"/>
  <c r="D117" i="2"/>
  <c r="C108" i="2"/>
  <c r="D108" i="2"/>
  <c r="C113" i="2"/>
  <c r="D113" i="2"/>
  <c r="C59" i="2"/>
  <c r="D59" i="2"/>
  <c r="C45" i="2"/>
  <c r="D45" i="2"/>
  <c r="C29" i="2"/>
  <c r="D29" i="2"/>
  <c r="C26" i="2"/>
  <c r="D26" i="2"/>
  <c r="C182" i="2"/>
  <c r="D182" i="2"/>
  <c r="C172" i="2"/>
  <c r="D172" i="2"/>
  <c r="C203" i="2"/>
  <c r="D203" i="2"/>
  <c r="C231" i="2"/>
  <c r="D231" i="2"/>
  <c r="C164" i="2"/>
  <c r="D164" i="2"/>
  <c r="C216" i="2"/>
  <c r="D216" i="2"/>
  <c r="D194" i="2"/>
  <c r="C194" i="2"/>
  <c r="C139" i="2"/>
  <c r="D139" i="2"/>
  <c r="C136" i="2"/>
  <c r="D136" i="2"/>
  <c r="C89" i="2"/>
  <c r="D89" i="2"/>
  <c r="C128" i="2"/>
  <c r="D128" i="2"/>
  <c r="C90" i="2"/>
  <c r="D90" i="2"/>
  <c r="C21" i="2"/>
  <c r="D21" i="2"/>
  <c r="C23" i="2"/>
  <c r="D23" i="2"/>
  <c r="C11" i="2"/>
  <c r="D11" i="2"/>
  <c r="C250" i="2"/>
  <c r="D250" i="2"/>
  <c r="C165" i="2"/>
  <c r="D165" i="2"/>
  <c r="D271" i="2"/>
  <c r="C271" i="2"/>
  <c r="C97" i="2"/>
  <c r="D97" i="2"/>
  <c r="C120" i="2"/>
  <c r="D120" i="2"/>
  <c r="C111" i="2"/>
  <c r="D111" i="2"/>
  <c r="C72" i="2"/>
  <c r="D72" i="2"/>
  <c r="C101" i="2"/>
  <c r="D101" i="2"/>
  <c r="C76" i="2"/>
  <c r="D76" i="2"/>
  <c r="C126" i="2"/>
  <c r="D126" i="2"/>
  <c r="C96" i="2"/>
  <c r="D96" i="2"/>
  <c r="C130" i="2"/>
  <c r="D130" i="2"/>
  <c r="C119" i="2"/>
  <c r="D119" i="2"/>
  <c r="C81" i="2"/>
  <c r="D81" i="2"/>
  <c r="C82" i="2"/>
  <c r="D82" i="2"/>
  <c r="C132" i="2"/>
  <c r="D132" i="2"/>
  <c r="C106" i="2"/>
  <c r="D106" i="2"/>
  <c r="D140" i="2"/>
  <c r="C140" i="2"/>
  <c r="C92" i="2"/>
  <c r="D92" i="2"/>
  <c r="C67" i="2"/>
  <c r="D67" i="2"/>
  <c r="C56" i="2"/>
  <c r="D56" i="2"/>
  <c r="C12" i="2"/>
  <c r="D12" i="2"/>
  <c r="D27" i="2"/>
  <c r="C27" i="2"/>
  <c r="C17" i="2"/>
  <c r="D17" i="2"/>
  <c r="C24" i="2"/>
  <c r="D24" i="2"/>
  <c r="C41" i="2"/>
  <c r="D41" i="2"/>
  <c r="C30" i="2"/>
  <c r="D30" i="2"/>
  <c r="C10" i="2"/>
  <c r="D10" i="2"/>
  <c r="D50" i="2"/>
  <c r="C50" i="2"/>
  <c r="C179" i="2"/>
  <c r="D179" i="2"/>
  <c r="D225" i="2"/>
  <c r="C225" i="2"/>
  <c r="C188" i="2"/>
  <c r="D188" i="2"/>
  <c r="C241" i="2"/>
  <c r="D241" i="2"/>
  <c r="C254" i="2"/>
  <c r="D254" i="2"/>
  <c r="C174" i="2"/>
  <c r="D174" i="2"/>
  <c r="D204" i="2"/>
  <c r="C204" i="2"/>
  <c r="C268" i="2"/>
  <c r="D268" i="2"/>
  <c r="C228" i="2"/>
  <c r="D228" i="2"/>
  <c r="C177" i="2"/>
  <c r="D177" i="2"/>
  <c r="C206" i="2"/>
  <c r="D206" i="2"/>
  <c r="C218" i="2"/>
  <c r="D218" i="2"/>
  <c r="D235" i="2"/>
  <c r="C235" i="2"/>
  <c r="C263" i="2"/>
  <c r="D263" i="2"/>
  <c r="C260" i="2"/>
  <c r="D260" i="2"/>
  <c r="D186" i="2"/>
  <c r="C186" i="2"/>
  <c r="C246" i="2"/>
  <c r="D246" i="2"/>
  <c r="C267" i="2"/>
  <c r="D267" i="2"/>
  <c r="C224" i="2"/>
  <c r="D224" i="2"/>
  <c r="C150" i="2"/>
  <c r="D150" i="2"/>
  <c r="C201" i="2"/>
  <c r="D201" i="2"/>
  <c r="C184" i="2"/>
  <c r="D184" i="2"/>
  <c r="C227" i="2"/>
  <c r="D227" i="2"/>
  <c r="C115" i="2"/>
  <c r="D115" i="2"/>
  <c r="C65" i="2"/>
  <c r="D65" i="2"/>
  <c r="C74" i="2"/>
  <c r="D74" i="2"/>
  <c r="C85" i="2"/>
  <c r="D85" i="2"/>
  <c r="C70" i="2"/>
  <c r="D70" i="2"/>
  <c r="C48" i="2"/>
  <c r="D48" i="2"/>
  <c r="C16" i="2"/>
  <c r="D16" i="2"/>
  <c r="C19" i="2"/>
  <c r="D19" i="2"/>
  <c r="C148" i="2"/>
  <c r="D148" i="2"/>
  <c r="C209" i="2"/>
  <c r="D209" i="2"/>
  <c r="C147" i="2"/>
  <c r="D147" i="2"/>
  <c r="C163" i="2"/>
  <c r="D163" i="2"/>
  <c r="C280" i="2"/>
  <c r="D280" i="2"/>
  <c r="D189" i="2"/>
  <c r="C189" i="2"/>
  <c r="C269" i="2"/>
  <c r="D269" i="2"/>
  <c r="C125" i="2"/>
  <c r="D125" i="2"/>
  <c r="C73" i="2"/>
  <c r="D73" i="2"/>
  <c r="C110" i="2"/>
  <c r="D110" i="2"/>
  <c r="C143" i="2"/>
  <c r="D143" i="2"/>
  <c r="C77" i="2"/>
  <c r="D77" i="2"/>
  <c r="C20" i="2"/>
  <c r="D20" i="2"/>
  <c r="C239" i="2"/>
  <c r="D239" i="2"/>
  <c r="C144" i="2"/>
  <c r="D144" i="2"/>
  <c r="C229" i="2"/>
  <c r="D229" i="2"/>
  <c r="D230" i="2"/>
  <c r="C230" i="2"/>
  <c r="C161" i="2"/>
  <c r="D161" i="2"/>
  <c r="D176" i="2"/>
  <c r="C176" i="2"/>
  <c r="C208" i="2"/>
  <c r="D208" i="2"/>
  <c r="C245" i="2"/>
  <c r="D245" i="2"/>
  <c r="C249" i="2"/>
  <c r="D249" i="2"/>
  <c r="C78" i="2"/>
  <c r="D78" i="2"/>
  <c r="C112" i="2"/>
  <c r="D112" i="2"/>
  <c r="C142" i="2"/>
  <c r="D142" i="2"/>
  <c r="C141" i="2"/>
  <c r="D141" i="2"/>
  <c r="C118" i="2"/>
  <c r="D118" i="2"/>
  <c r="C138" i="2"/>
  <c r="D138" i="2"/>
  <c r="C66" i="2"/>
  <c r="D66" i="2"/>
  <c r="D75" i="2"/>
  <c r="C75" i="2"/>
  <c r="C84" i="2"/>
  <c r="D84" i="2"/>
  <c r="C94" i="2"/>
  <c r="D94" i="2"/>
  <c r="C107" i="2"/>
  <c r="D107" i="2"/>
  <c r="D135" i="2"/>
  <c r="C135" i="2"/>
  <c r="C88" i="2"/>
  <c r="D88" i="2"/>
  <c r="C61" i="2"/>
  <c r="D61" i="2"/>
  <c r="C87" i="2"/>
  <c r="D87" i="2"/>
  <c r="C62" i="2"/>
  <c r="D62" i="2"/>
  <c r="C55" i="2"/>
  <c r="D55" i="2"/>
  <c r="C25" i="2"/>
  <c r="D25" i="2"/>
  <c r="C28" i="2"/>
  <c r="D28" i="2"/>
  <c r="C7" i="2"/>
  <c r="D7" i="2"/>
  <c r="C47" i="2"/>
  <c r="D47" i="2"/>
  <c r="C18" i="2"/>
  <c r="D18" i="2"/>
  <c r="C40" i="2"/>
  <c r="D40" i="2"/>
  <c r="C38" i="2"/>
  <c r="D38" i="2"/>
  <c r="C9" i="2"/>
  <c r="D9" i="2"/>
  <c r="C232" i="2"/>
  <c r="D232" i="2"/>
  <c r="C247" i="2"/>
  <c r="D247" i="2"/>
  <c r="C275" i="2"/>
  <c r="D275" i="2"/>
  <c r="D248" i="2"/>
  <c r="C248" i="2"/>
  <c r="C215" i="2"/>
  <c r="D215" i="2"/>
  <c r="C244" i="2"/>
  <c r="D244" i="2"/>
  <c r="C191" i="2"/>
  <c r="D191" i="2"/>
  <c r="C238" i="2"/>
  <c r="D238" i="2"/>
  <c r="C153" i="2"/>
  <c r="D153" i="2"/>
  <c r="C145" i="2"/>
  <c r="D145" i="2"/>
  <c r="D199" i="2"/>
  <c r="C199" i="2"/>
  <c r="C183" i="2"/>
  <c r="D183" i="2"/>
  <c r="C166" i="2"/>
  <c r="D166" i="2"/>
  <c r="C223" i="2"/>
  <c r="D223" i="2"/>
  <c r="C251" i="2"/>
  <c r="D251" i="2"/>
  <c r="C151" i="2"/>
  <c r="D151" i="2"/>
  <c r="C200" i="2"/>
  <c r="D200" i="2"/>
  <c r="D158" i="2"/>
  <c r="C158" i="2"/>
  <c r="C168" i="2"/>
  <c r="D168" i="2"/>
  <c r="C197" i="2"/>
  <c r="D197" i="2"/>
  <c r="C175" i="2"/>
  <c r="D175" i="2"/>
  <c r="C265" i="2"/>
  <c r="D265" i="2"/>
  <c r="C220" i="2"/>
  <c r="D220" i="2"/>
  <c r="C123" i="2"/>
  <c r="D123" i="2"/>
  <c r="C100" i="2"/>
  <c r="D100" i="2"/>
  <c r="C98" i="2"/>
  <c r="D98" i="2"/>
  <c r="C64" i="2"/>
  <c r="D64" i="2"/>
  <c r="C109" i="2"/>
  <c r="D109" i="2"/>
  <c r="C54" i="2"/>
  <c r="D54" i="2"/>
  <c r="C36" i="2"/>
  <c r="D36" i="2"/>
  <c r="C8" i="2"/>
  <c r="D8" i="2"/>
  <c r="C252" i="2"/>
  <c r="D252" i="2"/>
  <c r="C219" i="2"/>
  <c r="D219" i="2"/>
  <c r="C156" i="2"/>
  <c r="D156" i="2"/>
  <c r="C154" i="2"/>
  <c r="D154" i="2"/>
  <c r="D240" i="2"/>
  <c r="C240" i="2"/>
  <c r="C255" i="2"/>
  <c r="D255" i="2"/>
  <c r="C276" i="2"/>
  <c r="D276" i="2"/>
  <c r="D171" i="2"/>
  <c r="C171" i="2"/>
  <c r="C137" i="2"/>
  <c r="D137" i="2"/>
  <c r="C80" i="2"/>
  <c r="D80" i="2"/>
  <c r="C83" i="2"/>
  <c r="D83" i="2"/>
  <c r="D104" i="2"/>
  <c r="C104" i="2"/>
  <c r="C58" i="2"/>
  <c r="D58" i="2"/>
  <c r="C13" i="2"/>
  <c r="D13" i="2"/>
  <c r="D14" i="2"/>
  <c r="C14" i="2"/>
  <c r="C31" i="2"/>
  <c r="D31" i="2"/>
  <c r="C46" i="2"/>
  <c r="D46" i="2"/>
  <c r="C259" i="2"/>
  <c r="D259" i="2"/>
  <c r="D237" i="2"/>
  <c r="C237" i="2"/>
  <c r="C233" i="2"/>
  <c r="D233" i="2"/>
  <c r="C146" i="2"/>
  <c r="D146" i="2"/>
  <c r="C272" i="2"/>
  <c r="D272" i="2"/>
  <c r="C187" i="2"/>
  <c r="D187" i="2"/>
  <c r="D207" i="2"/>
  <c r="C207" i="2"/>
  <c r="C180" i="2"/>
  <c r="D180" i="2"/>
  <c r="D266" i="2"/>
  <c r="C266" i="2"/>
  <c r="C236" i="2"/>
  <c r="D236" i="2"/>
  <c r="C202" i="2"/>
  <c r="D202" i="2"/>
  <c r="C102" i="2"/>
  <c r="D102" i="2"/>
  <c r="C124" i="2"/>
  <c r="D124" i="2"/>
  <c r="C116" i="2"/>
  <c r="D116" i="2"/>
  <c r="C93" i="2"/>
  <c r="D93" i="2"/>
  <c r="C105" i="2"/>
  <c r="D105" i="2"/>
  <c r="C114" i="2"/>
  <c r="D114" i="2"/>
  <c r="C103" i="2"/>
  <c r="D103" i="2"/>
  <c r="C69" i="2"/>
  <c r="D69" i="2"/>
  <c r="D68" i="2"/>
  <c r="C68" i="2"/>
  <c r="C71" i="2"/>
  <c r="D71" i="2"/>
  <c r="C95" i="2"/>
  <c r="D95" i="2"/>
  <c r="C91" i="2"/>
  <c r="D91" i="2"/>
  <c r="C79" i="2"/>
  <c r="D79" i="2"/>
  <c r="C133" i="2"/>
  <c r="D133" i="2"/>
  <c r="C121" i="2"/>
  <c r="D121" i="2"/>
  <c r="D63" i="2"/>
  <c r="C63" i="2"/>
  <c r="C53" i="2"/>
  <c r="D53" i="2"/>
  <c r="C52" i="2"/>
  <c r="D52" i="2"/>
  <c r="C35" i="2"/>
  <c r="D35" i="2"/>
  <c r="C22" i="2"/>
  <c r="D22" i="2"/>
  <c r="C51" i="2"/>
  <c r="D51" i="2"/>
  <c r="C15" i="2"/>
  <c r="D15" i="2"/>
  <c r="D32" i="2"/>
  <c r="C32" i="2"/>
  <c r="C6" i="2"/>
  <c r="D6" i="2"/>
  <c r="C44" i="2"/>
  <c r="D44" i="2"/>
  <c r="C261" i="2"/>
  <c r="D261" i="2"/>
  <c r="C258" i="2"/>
  <c r="D258" i="2"/>
  <c r="C278" i="2"/>
  <c r="D278" i="2"/>
  <c r="C274" i="2"/>
  <c r="D274" i="2"/>
  <c r="C192" i="2"/>
  <c r="D192" i="2"/>
  <c r="C195" i="2"/>
  <c r="D195" i="2"/>
  <c r="C205" i="2"/>
  <c r="D205" i="2"/>
  <c r="C262" i="2"/>
  <c r="D262" i="2"/>
  <c r="C256" i="2"/>
  <c r="D256" i="2"/>
  <c r="C277" i="2"/>
  <c r="D277" i="2"/>
  <c r="C159" i="2"/>
  <c r="D159" i="2"/>
  <c r="C178" i="2"/>
  <c r="D178" i="2"/>
  <c r="C152" i="2"/>
  <c r="D152" i="2"/>
  <c r="C210" i="2"/>
  <c r="D210" i="2"/>
  <c r="C264" i="2"/>
  <c r="D264" i="2"/>
  <c r="D181" i="2"/>
  <c r="C181" i="2"/>
  <c r="C185" i="2"/>
  <c r="D185" i="2"/>
  <c r="C270" i="2"/>
  <c r="D270" i="2"/>
  <c r="C243" i="2"/>
  <c r="D243" i="2"/>
  <c r="C190" i="2"/>
  <c r="D190" i="2"/>
  <c r="C279" i="2"/>
  <c r="D279" i="2"/>
  <c r="D222" i="2"/>
  <c r="C222" i="2"/>
  <c r="C273" i="2"/>
  <c r="D273" i="2"/>
  <c r="B115" i="2"/>
  <c r="E115" i="2"/>
  <c r="E86" i="2"/>
  <c r="B86" i="2"/>
  <c r="B100" i="2"/>
  <c r="E100" i="2"/>
  <c r="E65" i="2"/>
  <c r="B65" i="2"/>
  <c r="E117" i="2"/>
  <c r="B117" i="2"/>
  <c r="B98" i="2"/>
  <c r="E98" i="2"/>
  <c r="E74" i="2"/>
  <c r="B74" i="2"/>
  <c r="B108" i="2"/>
  <c r="E108" i="2"/>
  <c r="B64" i="2"/>
  <c r="E64" i="2"/>
  <c r="B85" i="2"/>
  <c r="E85" i="2"/>
  <c r="E113" i="2"/>
  <c r="B113" i="2"/>
  <c r="B109" i="2"/>
  <c r="E109" i="2"/>
  <c r="B70" i="2"/>
  <c r="E70" i="2"/>
  <c r="E59" i="2"/>
  <c r="B59" i="2"/>
  <c r="B54" i="2"/>
  <c r="E54" i="2"/>
  <c r="B48" i="2"/>
  <c r="E48" i="2"/>
  <c r="E45" i="2"/>
  <c r="B45" i="2"/>
  <c r="B36" i="2"/>
  <c r="E36" i="2"/>
  <c r="B16" i="2"/>
  <c r="E16" i="2"/>
  <c r="E29" i="2"/>
  <c r="B29" i="2"/>
  <c r="E8" i="2"/>
  <c r="B8" i="2"/>
  <c r="B19" i="2"/>
  <c r="E19" i="2"/>
  <c r="E26" i="2"/>
  <c r="B26" i="2"/>
  <c r="B252" i="2"/>
  <c r="E252" i="2"/>
  <c r="B148" i="2"/>
  <c r="E148" i="2"/>
  <c r="B182" i="2"/>
  <c r="E182" i="2"/>
  <c r="E219" i="2"/>
  <c r="B219" i="2"/>
  <c r="E209" i="2"/>
  <c r="B209" i="2"/>
  <c r="B172" i="2"/>
  <c r="E172" i="2"/>
  <c r="B156" i="2"/>
  <c r="E156" i="2"/>
  <c r="E147" i="2"/>
  <c r="B147" i="2"/>
  <c r="E203" i="2"/>
  <c r="B203" i="2"/>
  <c r="B154" i="2"/>
  <c r="E154" i="2"/>
  <c r="B163" i="2"/>
  <c r="E163" i="2"/>
  <c r="E231" i="2"/>
  <c r="B231" i="2"/>
  <c r="B240" i="2"/>
  <c r="E240" i="2"/>
  <c r="B280" i="2"/>
  <c r="E280" i="2"/>
  <c r="B164" i="2"/>
  <c r="E164" i="2"/>
  <c r="E255" i="2"/>
  <c r="B255" i="2"/>
  <c r="E189" i="2"/>
  <c r="B189" i="2"/>
  <c r="B216" i="2"/>
  <c r="E216" i="2"/>
  <c r="B276" i="2"/>
  <c r="E276" i="2"/>
  <c r="E269" i="2"/>
  <c r="B269" i="2"/>
  <c r="B194" i="2"/>
  <c r="E194" i="2"/>
  <c r="E171" i="2"/>
  <c r="B171" i="2"/>
  <c r="E125" i="2"/>
  <c r="B125" i="2"/>
  <c r="B139" i="2"/>
  <c r="E139" i="2"/>
  <c r="E137" i="2"/>
  <c r="B137" i="2"/>
  <c r="B136" i="2"/>
  <c r="E136" i="2"/>
  <c r="B73" i="2"/>
  <c r="E73" i="2"/>
  <c r="E80" i="2"/>
  <c r="B80" i="2"/>
  <c r="E89" i="2"/>
  <c r="B89" i="2"/>
  <c r="B110" i="2"/>
  <c r="E110" i="2"/>
  <c r="E83" i="2"/>
  <c r="B83" i="2"/>
  <c r="B128" i="2"/>
  <c r="E128" i="2"/>
  <c r="E143" i="2"/>
  <c r="B143" i="2"/>
  <c r="B104" i="2"/>
  <c r="E104" i="2"/>
  <c r="B90" i="2"/>
  <c r="E90" i="2"/>
  <c r="E77" i="2"/>
  <c r="B77" i="2"/>
  <c r="B58" i="2"/>
  <c r="E58" i="2"/>
  <c r="E21" i="2"/>
  <c r="B21" i="2"/>
  <c r="E13" i="2"/>
  <c r="B13" i="2"/>
  <c r="E20" i="2"/>
  <c r="B20" i="2"/>
  <c r="E23" i="2"/>
  <c r="B23" i="2"/>
  <c r="E14" i="2"/>
  <c r="B14" i="2"/>
  <c r="E11" i="2"/>
  <c r="B11" i="2"/>
  <c r="B31" i="2"/>
  <c r="E31" i="2"/>
  <c r="B46" i="2"/>
  <c r="E46" i="2"/>
  <c r="B250" i="2"/>
  <c r="E250" i="2"/>
  <c r="B259" i="2"/>
  <c r="E259" i="2"/>
  <c r="E237" i="2"/>
  <c r="B237" i="2"/>
  <c r="E239" i="2"/>
  <c r="B239" i="2"/>
  <c r="E233" i="2"/>
  <c r="B233" i="2"/>
  <c r="E165" i="2"/>
  <c r="B165" i="2"/>
  <c r="B144" i="2"/>
  <c r="E144" i="2"/>
  <c r="B146" i="2"/>
  <c r="E146" i="2"/>
  <c r="B229" i="2"/>
  <c r="E229" i="2"/>
  <c r="B272" i="2"/>
  <c r="E272" i="2"/>
  <c r="B230" i="2"/>
  <c r="E230" i="2"/>
  <c r="B187" i="2"/>
  <c r="E187" i="2"/>
  <c r="E161" i="2"/>
  <c r="B161" i="2"/>
  <c r="E207" i="2"/>
  <c r="B207" i="2"/>
  <c r="B176" i="2"/>
  <c r="E176" i="2"/>
  <c r="B180" i="2"/>
  <c r="E180" i="2"/>
  <c r="B208" i="2"/>
  <c r="E208" i="2"/>
  <c r="B266" i="2"/>
  <c r="E266" i="2"/>
  <c r="E245" i="2"/>
  <c r="B245" i="2"/>
  <c r="B236" i="2"/>
  <c r="E236" i="2"/>
  <c r="B249" i="2"/>
  <c r="E249" i="2"/>
  <c r="B202" i="2"/>
  <c r="E202" i="2"/>
  <c r="B271" i="2"/>
  <c r="E271" i="2"/>
  <c r="E123" i="2"/>
  <c r="B123" i="2"/>
  <c r="B102" i="2"/>
  <c r="E102" i="2"/>
  <c r="B97" i="2"/>
  <c r="E97" i="2"/>
  <c r="B124" i="2"/>
  <c r="E124" i="2"/>
  <c r="B112" i="2"/>
  <c r="E112" i="2"/>
  <c r="B120" i="2"/>
  <c r="E120" i="2"/>
  <c r="E111" i="2"/>
  <c r="B111" i="2"/>
  <c r="B134" i="2"/>
  <c r="E134" i="2"/>
  <c r="B127" i="2"/>
  <c r="E127" i="2"/>
  <c r="E129" i="2"/>
  <c r="B129" i="2"/>
  <c r="B122" i="2"/>
  <c r="E122" i="2"/>
  <c r="E99" i="2"/>
  <c r="B99" i="2"/>
  <c r="E131" i="2"/>
  <c r="B131" i="2"/>
  <c r="B60" i="2"/>
  <c r="E60" i="2"/>
  <c r="E57" i="2"/>
  <c r="B57" i="2"/>
  <c r="E33" i="2"/>
  <c r="B33" i="2"/>
  <c r="B49" i="2"/>
  <c r="E49" i="2"/>
  <c r="B37" i="2"/>
  <c r="E37" i="2"/>
  <c r="B42" i="2"/>
  <c r="E42" i="2"/>
  <c r="B43" i="2"/>
  <c r="E43" i="2"/>
  <c r="E39" i="2"/>
  <c r="B39" i="2"/>
  <c r="B34" i="2"/>
  <c r="E34" i="2"/>
  <c r="B5" i="2"/>
  <c r="E173" i="2"/>
  <c r="B173" i="2"/>
  <c r="B217" i="2"/>
  <c r="E217" i="2"/>
  <c r="B253" i="2"/>
  <c r="E253" i="2"/>
  <c r="B170" i="2"/>
  <c r="E170" i="2"/>
  <c r="E155" i="2"/>
  <c r="B155" i="2"/>
  <c r="B157" i="2"/>
  <c r="E157" i="2"/>
  <c r="B169" i="2"/>
  <c r="E169" i="2"/>
  <c r="B198" i="2"/>
  <c r="E198" i="2"/>
  <c r="B212" i="2"/>
  <c r="E212" i="2"/>
  <c r="B162" i="2"/>
  <c r="E162" i="2"/>
  <c r="B226" i="2"/>
  <c r="E226" i="2"/>
  <c r="E167" i="2"/>
  <c r="B167" i="2"/>
  <c r="E149" i="2"/>
  <c r="B149" i="2"/>
  <c r="B242" i="2"/>
  <c r="E242" i="2"/>
  <c r="B234" i="2"/>
  <c r="E234" i="2"/>
  <c r="B193" i="2"/>
  <c r="E193" i="2"/>
  <c r="E213" i="2"/>
  <c r="B213" i="2"/>
  <c r="B211" i="2"/>
  <c r="E211" i="2"/>
  <c r="B257" i="2"/>
  <c r="E257" i="2"/>
  <c r="B214" i="2"/>
  <c r="E214" i="2"/>
  <c r="B196" i="2"/>
  <c r="E196" i="2"/>
  <c r="B160" i="2"/>
  <c r="E160" i="2"/>
  <c r="E221" i="2"/>
  <c r="B221" i="2"/>
  <c r="B72" i="2"/>
  <c r="E72" i="2"/>
  <c r="E101" i="2"/>
  <c r="B101" i="2"/>
  <c r="B76" i="2"/>
  <c r="E76" i="2"/>
  <c r="B126" i="2"/>
  <c r="E126" i="2"/>
  <c r="B96" i="2"/>
  <c r="E96" i="2"/>
  <c r="B130" i="2"/>
  <c r="E130" i="2"/>
  <c r="E119" i="2"/>
  <c r="B119" i="2"/>
  <c r="E81" i="2"/>
  <c r="B81" i="2"/>
  <c r="B82" i="2"/>
  <c r="E82" i="2"/>
  <c r="B132" i="2"/>
  <c r="E132" i="2"/>
  <c r="B106" i="2"/>
  <c r="E106" i="2"/>
  <c r="B140" i="2"/>
  <c r="E140" i="2"/>
  <c r="B92" i="2"/>
  <c r="E92" i="2"/>
  <c r="B67" i="2"/>
  <c r="E67" i="2"/>
  <c r="E56" i="2"/>
  <c r="B56" i="2"/>
  <c r="B12" i="2"/>
  <c r="E12" i="2"/>
  <c r="E27" i="2"/>
  <c r="B27" i="2"/>
  <c r="E17" i="2"/>
  <c r="B17" i="2"/>
  <c r="B24" i="2"/>
  <c r="E24" i="2"/>
  <c r="E41" i="2"/>
  <c r="B41" i="2"/>
  <c r="B30" i="2"/>
  <c r="E30" i="2"/>
  <c r="B10" i="2"/>
  <c r="E10" i="2"/>
  <c r="E50" i="2"/>
  <c r="B50" i="2"/>
  <c r="E179" i="2"/>
  <c r="B179" i="2"/>
  <c r="E225" i="2"/>
  <c r="B225" i="2"/>
  <c r="B188" i="2"/>
  <c r="E188" i="2"/>
  <c r="B241" i="2"/>
  <c r="E241" i="2"/>
  <c r="B254" i="2"/>
  <c r="E254" i="2"/>
  <c r="B174" i="2"/>
  <c r="E174" i="2"/>
  <c r="B204" i="2"/>
  <c r="E204" i="2"/>
  <c r="B268" i="2"/>
  <c r="E268" i="2"/>
  <c r="B228" i="2"/>
  <c r="E228" i="2"/>
  <c r="E177" i="2"/>
  <c r="B177" i="2"/>
  <c r="B206" i="2"/>
  <c r="E206" i="2"/>
  <c r="B218" i="2"/>
  <c r="E218" i="2"/>
  <c r="B235" i="2"/>
  <c r="E235" i="2"/>
  <c r="E263" i="2"/>
  <c r="B263" i="2"/>
  <c r="B260" i="2"/>
  <c r="E260" i="2"/>
  <c r="B186" i="2"/>
  <c r="E186" i="2"/>
  <c r="B246" i="2"/>
  <c r="E246" i="2"/>
  <c r="B267" i="2"/>
  <c r="E267" i="2"/>
  <c r="B224" i="2"/>
  <c r="E224" i="2"/>
  <c r="B150" i="2"/>
  <c r="E150" i="2"/>
  <c r="E201" i="2"/>
  <c r="B201" i="2"/>
  <c r="B184" i="2"/>
  <c r="E184" i="2"/>
  <c r="E227" i="2"/>
  <c r="B227" i="2"/>
  <c r="B142" i="2"/>
  <c r="E142" i="2"/>
  <c r="E141" i="2"/>
  <c r="B141" i="2"/>
  <c r="B118" i="2"/>
  <c r="E118" i="2"/>
  <c r="B138" i="2"/>
  <c r="E138" i="2"/>
  <c r="B66" i="2"/>
  <c r="E66" i="2"/>
  <c r="E75" i="2"/>
  <c r="B75" i="2"/>
  <c r="B84" i="2"/>
  <c r="E84" i="2"/>
  <c r="B94" i="2"/>
  <c r="E94" i="2"/>
  <c r="E107" i="2"/>
  <c r="B107" i="2"/>
  <c r="E135" i="2"/>
  <c r="B135" i="2"/>
  <c r="B88" i="2"/>
  <c r="E88" i="2"/>
  <c r="B61" i="2"/>
  <c r="E61" i="2"/>
  <c r="E87" i="2"/>
  <c r="B87" i="2"/>
  <c r="E62" i="2"/>
  <c r="B62" i="2"/>
  <c r="B55" i="2"/>
  <c r="E55" i="2"/>
  <c r="B25" i="2"/>
  <c r="E25" i="2"/>
  <c r="B28" i="2"/>
  <c r="E28" i="2"/>
  <c r="E7" i="2"/>
  <c r="B7" i="2"/>
  <c r="E47" i="2"/>
  <c r="B47" i="2"/>
  <c r="B18" i="2"/>
  <c r="E18" i="2"/>
  <c r="B40" i="2"/>
  <c r="E40" i="2"/>
  <c r="E38" i="2"/>
  <c r="B38" i="2"/>
  <c r="E9" i="2"/>
  <c r="B9" i="2"/>
  <c r="B232" i="2"/>
  <c r="E232" i="2"/>
  <c r="B247" i="2"/>
  <c r="E247" i="2"/>
  <c r="B275" i="2"/>
  <c r="E275" i="2"/>
  <c r="B248" i="2"/>
  <c r="E248" i="2"/>
  <c r="E215" i="2"/>
  <c r="B215" i="2"/>
  <c r="B244" i="2"/>
  <c r="E244" i="2"/>
  <c r="E191" i="2"/>
  <c r="B191" i="2"/>
  <c r="B238" i="2"/>
  <c r="E238" i="2"/>
  <c r="E153" i="2"/>
  <c r="B153" i="2"/>
  <c r="B145" i="2"/>
  <c r="E145" i="2"/>
  <c r="B199" i="2"/>
  <c r="E199" i="2"/>
  <c r="E183" i="2"/>
  <c r="B183" i="2"/>
  <c r="B166" i="2"/>
  <c r="E166" i="2"/>
  <c r="B223" i="2"/>
  <c r="E223" i="2"/>
  <c r="E251" i="2"/>
  <c r="B251" i="2"/>
  <c r="B151" i="2"/>
  <c r="E151" i="2"/>
  <c r="B200" i="2"/>
  <c r="E200" i="2"/>
  <c r="B158" i="2"/>
  <c r="E158" i="2"/>
  <c r="B168" i="2"/>
  <c r="E168" i="2"/>
  <c r="E197" i="2"/>
  <c r="B197" i="2"/>
  <c r="B175" i="2"/>
  <c r="E175" i="2"/>
  <c r="B265" i="2"/>
  <c r="E265" i="2"/>
  <c r="B220" i="2"/>
  <c r="E220" i="2"/>
  <c r="B78" i="2"/>
  <c r="E78" i="2"/>
  <c r="B116" i="2"/>
  <c r="E116" i="2"/>
  <c r="E93" i="2"/>
  <c r="B93" i="2"/>
  <c r="E105" i="2"/>
  <c r="B105" i="2"/>
  <c r="B114" i="2"/>
  <c r="E114" i="2"/>
  <c r="B103" i="2"/>
  <c r="E103" i="2"/>
  <c r="E69" i="2"/>
  <c r="B69" i="2"/>
  <c r="E68" i="2"/>
  <c r="B68" i="2"/>
  <c r="E71" i="2"/>
  <c r="B71" i="2"/>
  <c r="E95" i="2"/>
  <c r="B95" i="2"/>
  <c r="B91" i="2"/>
  <c r="E91" i="2"/>
  <c r="B79" i="2"/>
  <c r="E79" i="2"/>
  <c r="B133" i="2"/>
  <c r="E133" i="2"/>
  <c r="B121" i="2"/>
  <c r="E121" i="2"/>
  <c r="E63" i="2"/>
  <c r="B63" i="2"/>
  <c r="E53" i="2"/>
  <c r="B53" i="2"/>
  <c r="B52" i="2"/>
  <c r="E52" i="2"/>
  <c r="E35" i="2"/>
  <c r="B35" i="2"/>
  <c r="B22" i="2"/>
  <c r="E22" i="2"/>
  <c r="E51" i="2"/>
  <c r="B51" i="2"/>
  <c r="E15" i="2"/>
  <c r="B15" i="2"/>
  <c r="E32" i="2"/>
  <c r="B32" i="2"/>
  <c r="B6" i="2"/>
  <c r="E6" i="2"/>
  <c r="E44" i="2"/>
  <c r="B44" i="2"/>
  <c r="B261" i="2"/>
  <c r="E261" i="2"/>
  <c r="B258" i="2"/>
  <c r="E258" i="2"/>
  <c r="B278" i="2"/>
  <c r="E278" i="2"/>
  <c r="B274" i="2"/>
  <c r="E274" i="2"/>
  <c r="B192" i="2"/>
  <c r="E192" i="2"/>
  <c r="E195" i="2"/>
  <c r="B195" i="2"/>
  <c r="B205" i="2"/>
  <c r="E205" i="2"/>
  <c r="B262" i="2"/>
  <c r="E262" i="2"/>
  <c r="B256" i="2"/>
  <c r="E256" i="2"/>
  <c r="B277" i="2"/>
  <c r="E277" i="2"/>
  <c r="E159" i="2"/>
  <c r="B159" i="2"/>
  <c r="B178" i="2"/>
  <c r="E178" i="2"/>
  <c r="B152" i="2"/>
  <c r="E152" i="2"/>
  <c r="B210" i="2"/>
  <c r="E210" i="2"/>
  <c r="B264" i="2"/>
  <c r="E264" i="2"/>
  <c r="B181" i="2"/>
  <c r="E181" i="2"/>
  <c r="E185" i="2"/>
  <c r="B185" i="2"/>
  <c r="B270" i="2"/>
  <c r="E270" i="2"/>
  <c r="B243" i="2"/>
  <c r="E243" i="2"/>
  <c r="B190" i="2"/>
  <c r="E190" i="2"/>
  <c r="B279" i="2"/>
  <c r="E279" i="2"/>
  <c r="B222" i="2"/>
  <c r="E222" i="2"/>
  <c r="B273" i="2"/>
  <c r="E273" i="2"/>
  <c r="E5" i="2"/>
</calcChain>
</file>

<file path=xl/sharedStrings.xml><?xml version="1.0" encoding="utf-8"?>
<sst xmlns="http://schemas.openxmlformats.org/spreadsheetml/2006/main" count="555" uniqueCount="311">
  <si>
    <t>My Rotary　MenuList</t>
  </si>
  <si>
    <t>2021年4月4日時点</t>
    <rPh sb="4" eb="5">
      <t>ネン</t>
    </rPh>
    <rPh sb="6" eb="7">
      <t>ガツ</t>
    </rPh>
    <rPh sb="8" eb="9">
      <t>ニチ</t>
    </rPh>
    <rPh sb="9" eb="11">
      <t>ジテン</t>
    </rPh>
    <phoneticPr fontId="2"/>
  </si>
  <si>
    <t>内　　　容</t>
    <rPh sb="0" eb="1">
      <t>ウチ</t>
    </rPh>
    <rPh sb="4" eb="5">
      <t>カタチ</t>
    </rPh>
    <phoneticPr fontId="2"/>
  </si>
  <si>
    <t>クラブ情報（所在地・連絡先・役員等）の確認及び登録</t>
    <rPh sb="3" eb="5">
      <t>ジョウホウ</t>
    </rPh>
    <rPh sb="6" eb="9">
      <t>ショザイチ</t>
    </rPh>
    <rPh sb="10" eb="13">
      <t>レンラクサキ</t>
    </rPh>
    <rPh sb="14" eb="16">
      <t>ヤクイン</t>
    </rPh>
    <rPh sb="16" eb="17">
      <t>トウ</t>
    </rPh>
    <rPh sb="19" eb="21">
      <t>カクニン</t>
    </rPh>
    <rPh sb="21" eb="22">
      <t>オヨ</t>
    </rPh>
    <rPh sb="23" eb="25">
      <t>トウロク</t>
    </rPh>
    <phoneticPr fontId="2"/>
  </si>
  <si>
    <t>自分のグループ</t>
    <rPh sb="0" eb="2">
      <t>ジブン</t>
    </rPh>
    <phoneticPr fontId="2"/>
  </si>
  <si>
    <t>国内、世界で結成されているグループを検索できる</t>
    <rPh sb="0" eb="2">
      <t>コクナイ</t>
    </rPh>
    <rPh sb="3" eb="5">
      <t>セカイ</t>
    </rPh>
    <rPh sb="6" eb="8">
      <t>ケッセイ</t>
    </rPh>
    <rPh sb="18" eb="20">
      <t>ケンサク</t>
    </rPh>
    <phoneticPr fontId="2"/>
  </si>
  <si>
    <t>自分でグループを立ち上げる</t>
    <rPh sb="0" eb="2">
      <t>ジブン</t>
    </rPh>
    <rPh sb="8" eb="9">
      <t>タ</t>
    </rPh>
    <rPh sb="10" eb="11">
      <t>ア</t>
    </rPh>
    <phoneticPr fontId="2"/>
  </si>
  <si>
    <t>地域を入力することでその近辺の例会場が検索できる</t>
    <rPh sb="0" eb="24">
      <t>チイキヲニュウリョクスルコトデソノキンペンノレイカイジョウガケンサクデキル</t>
    </rPh>
    <phoneticPr fontId="2"/>
  </si>
  <si>
    <t>国際大会の案内</t>
    <rPh sb="0" eb="2">
      <t>コクサイ</t>
    </rPh>
    <rPh sb="2" eb="4">
      <t>タイカイ</t>
    </rPh>
    <phoneticPr fontId="2"/>
  </si>
  <si>
    <t>ガバナーエレクトと選ばれたローターアクターが集い、奉仕のインパクト、世界でよいことをするロータリアンとローターアクターの力、ロータリーのストーリーを伝えることの大切さについて学びます。</t>
    <rPh sb="9" eb="10">
      <t>エラ</t>
    </rPh>
    <rPh sb="22" eb="23">
      <t>ツド</t>
    </rPh>
    <rPh sb="25" eb="27">
      <t>ホウシ</t>
    </rPh>
    <rPh sb="34" eb="36">
      <t>セカイ</t>
    </rPh>
    <rPh sb="60" eb="61">
      <t>チカラ</t>
    </rPh>
    <rPh sb="74" eb="75">
      <t>ツタ</t>
    </rPh>
    <rPh sb="80" eb="82">
      <t>タイセツ</t>
    </rPh>
    <rPh sb="87" eb="88">
      <t>マナ</t>
    </rPh>
    <phoneticPr fontId="2"/>
  </si>
  <si>
    <t>現在アクセスできない</t>
    <rPh sb="0" eb="2">
      <t>ゲンザイ</t>
    </rPh>
    <phoneticPr fontId="2"/>
  </si>
  <si>
    <t>ロータリー研究会とは何か等、ロータリー研究会に関する情報</t>
    <rPh sb="5" eb="8">
      <t>ケンキュウカイ</t>
    </rPh>
    <rPh sb="10" eb="11">
      <t>ナニ</t>
    </rPh>
    <rPh sb="12" eb="13">
      <t>トウ</t>
    </rPh>
    <rPh sb="19" eb="22">
      <t>ケンキュウカイ</t>
    </rPh>
    <rPh sb="23" eb="24">
      <t>カン</t>
    </rPh>
    <rPh sb="26" eb="28">
      <t>ジョウホウ</t>
    </rPh>
    <phoneticPr fontId="2"/>
  </si>
  <si>
    <t>ロータリー財団管理委員会では、惜しみない寄付を行ってくださった方々に感謝の気持ちを込めて、国際大会で特別行事を催しています。</t>
    <rPh sb="5" eb="7">
      <t>ザイダン</t>
    </rPh>
    <rPh sb="7" eb="9">
      <t>カンリ</t>
    </rPh>
    <rPh sb="9" eb="12">
      <t>イインカイ</t>
    </rPh>
    <rPh sb="15" eb="16">
      <t>オ</t>
    </rPh>
    <rPh sb="20" eb="22">
      <t>キフ</t>
    </rPh>
    <rPh sb="23" eb="24">
      <t>オコナ</t>
    </rPh>
    <rPh sb="31" eb="33">
      <t>カタガタ</t>
    </rPh>
    <rPh sb="34" eb="36">
      <t>カンシャ</t>
    </rPh>
    <rPh sb="37" eb="39">
      <t>キモ</t>
    </rPh>
    <rPh sb="41" eb="42">
      <t>コ</t>
    </rPh>
    <rPh sb="45" eb="47">
      <t>コクサイ</t>
    </rPh>
    <rPh sb="47" eb="49">
      <t>タイカイ</t>
    </rPh>
    <rPh sb="50" eb="52">
      <t>トクベツ</t>
    </rPh>
    <rPh sb="52" eb="54">
      <t>ギョウジ</t>
    </rPh>
    <rPh sb="55" eb="56">
      <t>モヨオ</t>
    </rPh>
    <phoneticPr fontId="2"/>
  </si>
  <si>
    <t>毎年、地区ごとに地区大会が開かれます。地区大会の目的は、クラブ会員がロータリーの最新情報や地区内の活動状況について学び、ほかのクラブのロータリアンと交流することです。</t>
    <rPh sb="0" eb="2">
      <t>マイトシ</t>
    </rPh>
    <rPh sb="3" eb="5">
      <t>チク</t>
    </rPh>
    <rPh sb="8" eb="10">
      <t>チク</t>
    </rPh>
    <rPh sb="10" eb="12">
      <t>タイカイ</t>
    </rPh>
    <rPh sb="13" eb="14">
      <t>ヒラ</t>
    </rPh>
    <rPh sb="19" eb="21">
      <t>チク</t>
    </rPh>
    <rPh sb="21" eb="23">
      <t>タイカイ</t>
    </rPh>
    <rPh sb="24" eb="26">
      <t>モクテキ</t>
    </rPh>
    <rPh sb="31" eb="33">
      <t>カイイン</t>
    </rPh>
    <rPh sb="40" eb="42">
      <t>サイシン</t>
    </rPh>
    <rPh sb="42" eb="44">
      <t>ジョウホウ</t>
    </rPh>
    <rPh sb="45" eb="47">
      <t>チク</t>
    </rPh>
    <rPh sb="47" eb="48">
      <t>ナイ</t>
    </rPh>
    <rPh sb="49" eb="51">
      <t>カツドウ</t>
    </rPh>
    <rPh sb="51" eb="53">
      <t>ジョウキョウ</t>
    </rPh>
    <rPh sb="57" eb="58">
      <t>マナ</t>
    </rPh>
    <rPh sb="74" eb="76">
      <t>コウリュウ</t>
    </rPh>
    <phoneticPr fontId="2"/>
  </si>
  <si>
    <t>プロジェクトフェアでは、海外での奉仕プロジェクトに参加する機会を探しているクラブと、そのようなプロジェクトで海外からの協力者を探しているクラブを結び付ける機会です。</t>
    <rPh sb="12" eb="14">
      <t>カイガイ</t>
    </rPh>
    <rPh sb="16" eb="18">
      <t>ホウシ</t>
    </rPh>
    <rPh sb="25" eb="27">
      <t>サンカ</t>
    </rPh>
    <rPh sb="29" eb="31">
      <t>キカイ</t>
    </rPh>
    <rPh sb="32" eb="33">
      <t>サガ</t>
    </rPh>
    <rPh sb="54" eb="56">
      <t>カイガイ</t>
    </rPh>
    <rPh sb="59" eb="62">
      <t>キョウリョクシャ</t>
    </rPh>
    <rPh sb="63" eb="64">
      <t>サガ</t>
    </rPh>
    <rPh sb="72" eb="73">
      <t>ムス</t>
    </rPh>
    <rPh sb="74" eb="75">
      <t>ツ</t>
    </rPh>
    <rPh sb="77" eb="79">
      <t>キカイ</t>
    </rPh>
    <phoneticPr fontId="2"/>
  </si>
  <si>
    <t>国連で開かれるロータリーデーについて</t>
    <rPh sb="0" eb="2">
      <t>コクレン</t>
    </rPh>
    <rPh sb="3" eb="4">
      <t>ヒラ</t>
    </rPh>
    <phoneticPr fontId="2"/>
  </si>
  <si>
    <t>ローターアクトクラブ　は、１８歳以上の若い人がリーダーシップと専門的なスキルを育み、地域社会のリーダーと意見交換しながら、楽しく奉仕活動を行います。</t>
    <rPh sb="15" eb="18">
      <t>サイイジョウ</t>
    </rPh>
    <rPh sb="19" eb="20">
      <t>ワカ</t>
    </rPh>
    <rPh sb="21" eb="22">
      <t>ヒト</t>
    </rPh>
    <rPh sb="31" eb="33">
      <t>センモン</t>
    </rPh>
    <rPh sb="33" eb="34">
      <t>テキ</t>
    </rPh>
    <rPh sb="39" eb="40">
      <t>ハグク</t>
    </rPh>
    <rPh sb="42" eb="44">
      <t>チイキ</t>
    </rPh>
    <rPh sb="44" eb="46">
      <t>シャカイ</t>
    </rPh>
    <rPh sb="52" eb="54">
      <t>イケン</t>
    </rPh>
    <rPh sb="54" eb="56">
      <t>コウカン</t>
    </rPh>
    <rPh sb="61" eb="62">
      <t>タノ</t>
    </rPh>
    <rPh sb="64" eb="66">
      <t>ホウシ</t>
    </rPh>
    <rPh sb="66" eb="68">
      <t>カツドウ</t>
    </rPh>
    <rPh sb="69" eb="70">
      <t>オコナ</t>
    </rPh>
    <phoneticPr fontId="2"/>
  </si>
  <si>
    <t>ロータリークラブは、奉仕を通じて１２～１８歳の若きリーダーの活力を引き出し、インターアクトクラブへの支援によって、責任感のある世界市民を育てています。</t>
    <rPh sb="10" eb="12">
      <t>ホウシ</t>
    </rPh>
    <rPh sb="13" eb="14">
      <t>ツウ</t>
    </rPh>
    <rPh sb="21" eb="22">
      <t>サイ</t>
    </rPh>
    <rPh sb="23" eb="24">
      <t>ワカ</t>
    </rPh>
    <rPh sb="30" eb="32">
      <t>カツリョク</t>
    </rPh>
    <rPh sb="33" eb="34">
      <t>ヒ</t>
    </rPh>
    <rPh sb="35" eb="36">
      <t>ダ</t>
    </rPh>
    <rPh sb="50" eb="52">
      <t>シエン</t>
    </rPh>
    <rPh sb="57" eb="60">
      <t>セキニンカン</t>
    </rPh>
    <rPh sb="63" eb="65">
      <t>セカイ</t>
    </rPh>
    <rPh sb="65" eb="67">
      <t>シミン</t>
    </rPh>
    <rPh sb="68" eb="69">
      <t>ソダ</t>
    </rPh>
    <phoneticPr fontId="2"/>
  </si>
  <si>
    <t>「学友」とは？
以下のプログラムに参加した経験のある方は、ロータリーの「学友」です。
インターアクト、ローターアクト、ロータリー青少年交換、新世代交換、ロータリー青少年指導者養成プログラム（ＲＹＬＡ）、ロータリー平和フェローシップ、　ロータリー奨学金（グローバル補助金または地区補助金）、職業研修チーム　（メンバーとリーダー）、国際親善奨学金、大学教員のための補助金、研究グループ交換（メンバーとリーダー）、ロータリー・ボランティア、ロータリー米山記念奨学生</t>
    <rPh sb="1" eb="3">
      <t>ガクユウ</t>
    </rPh>
    <rPh sb="8" eb="10">
      <t>イカ</t>
    </rPh>
    <rPh sb="17" eb="19">
      <t>サンカ</t>
    </rPh>
    <rPh sb="21" eb="23">
      <t>ケイケン</t>
    </rPh>
    <rPh sb="26" eb="27">
      <t>カタ</t>
    </rPh>
    <rPh sb="36" eb="38">
      <t>ガクユウ</t>
    </rPh>
    <rPh sb="64" eb="67">
      <t>セイショウネン</t>
    </rPh>
    <rPh sb="67" eb="69">
      <t>コウカン</t>
    </rPh>
    <rPh sb="70" eb="73">
      <t>シンセダイ</t>
    </rPh>
    <rPh sb="73" eb="75">
      <t>コウカン</t>
    </rPh>
    <rPh sb="81" eb="84">
      <t>セイショウネン</t>
    </rPh>
    <rPh sb="84" eb="87">
      <t>シドウシャ</t>
    </rPh>
    <rPh sb="87" eb="89">
      <t>ヨウセイ</t>
    </rPh>
    <rPh sb="106" eb="108">
      <t>ヘイワ</t>
    </rPh>
    <rPh sb="122" eb="125">
      <t>ショウガクキン</t>
    </rPh>
    <rPh sb="131" eb="134">
      <t>ホジョキン</t>
    </rPh>
    <rPh sb="137" eb="139">
      <t>チク</t>
    </rPh>
    <rPh sb="139" eb="142">
      <t>ホジョキン</t>
    </rPh>
    <rPh sb="144" eb="146">
      <t>ショクギョウ</t>
    </rPh>
    <rPh sb="146" eb="148">
      <t>ケンシュウ</t>
    </rPh>
    <rPh sb="164" eb="166">
      <t>コクサイ</t>
    </rPh>
    <rPh sb="166" eb="168">
      <t>シンゼン</t>
    </rPh>
    <rPh sb="168" eb="171">
      <t>ショウガクキン</t>
    </rPh>
    <rPh sb="172" eb="176">
      <t>ダイガクキョウイン</t>
    </rPh>
    <rPh sb="180" eb="183">
      <t>ホジョキン</t>
    </rPh>
    <rPh sb="184" eb="186">
      <t>ケンキュウ</t>
    </rPh>
    <rPh sb="190" eb="192">
      <t>コウカン</t>
    </rPh>
    <rPh sb="222" eb="224">
      <t>ヨネヤマ</t>
    </rPh>
    <rPh sb="224" eb="226">
      <t>キネン</t>
    </rPh>
    <rPh sb="226" eb="229">
      <t>ショウガクセイ</t>
    </rPh>
    <phoneticPr fontId="2"/>
  </si>
  <si>
    <t>各寄付の内容及び寄付の手続き</t>
    <rPh sb="0" eb="1">
      <t>カク</t>
    </rPh>
    <rPh sb="1" eb="3">
      <t>キフ</t>
    </rPh>
    <rPh sb="4" eb="6">
      <t>ナイヨウ</t>
    </rPh>
    <rPh sb="6" eb="7">
      <t>オヨ</t>
    </rPh>
    <rPh sb="8" eb="10">
      <t>キフ</t>
    </rPh>
    <rPh sb="11" eb="13">
      <t>テツヅ</t>
    </rPh>
    <phoneticPr fontId="2"/>
  </si>
  <si>
    <t>ロータリーへのご寄付には、多くの意味があります。きれいな水と衛生設備、病気から子どもたちを守るワクチン、発展途上地域の人びとのエンパワメント……　　そして何よりも、すべての人びとの健康と希望がご寄付で可能となります。</t>
    <rPh sb="8" eb="10">
      <t>キフ</t>
    </rPh>
    <rPh sb="13" eb="14">
      <t>オオ</t>
    </rPh>
    <rPh sb="16" eb="18">
      <t>イミ</t>
    </rPh>
    <rPh sb="28" eb="29">
      <t>ミズ</t>
    </rPh>
    <rPh sb="30" eb="32">
      <t>エイセイ</t>
    </rPh>
    <rPh sb="32" eb="34">
      <t>セツビ</t>
    </rPh>
    <rPh sb="35" eb="37">
      <t>ビョウキ</t>
    </rPh>
    <rPh sb="39" eb="40">
      <t>コ</t>
    </rPh>
    <rPh sb="45" eb="46">
      <t>マモ</t>
    </rPh>
    <rPh sb="52" eb="56">
      <t>ハッテントジョウ</t>
    </rPh>
    <rPh sb="56" eb="58">
      <t>チイキ</t>
    </rPh>
    <rPh sb="59" eb="60">
      <t>ヒト</t>
    </rPh>
    <rPh sb="77" eb="78">
      <t>ナニ</t>
    </rPh>
    <rPh sb="90" eb="92">
      <t>ケンコウ</t>
    </rPh>
    <rPh sb="93" eb="95">
      <t>キボウ</t>
    </rPh>
    <rPh sb="97" eb="99">
      <t>キフ</t>
    </rPh>
    <rPh sb="100" eb="102">
      <t>カノウ</t>
    </rPh>
    <phoneticPr fontId="2"/>
  </si>
  <si>
    <t>計画寄付は、ロータリーのプログラムを継続的に支援できるご寄付です。寄付が行われるように設定することも可能です。税制上の優遇措置は国により異なります。</t>
    <rPh sb="0" eb="2">
      <t>ケイカク</t>
    </rPh>
    <rPh sb="2" eb="4">
      <t>キフ</t>
    </rPh>
    <rPh sb="18" eb="20">
      <t>ケイゾク</t>
    </rPh>
    <rPh sb="20" eb="21">
      <t>テキ</t>
    </rPh>
    <rPh sb="22" eb="24">
      <t>シエン</t>
    </rPh>
    <rPh sb="28" eb="30">
      <t>キフ</t>
    </rPh>
    <rPh sb="33" eb="35">
      <t>キフ</t>
    </rPh>
    <rPh sb="36" eb="37">
      <t>オコナ</t>
    </rPh>
    <rPh sb="43" eb="45">
      <t>セッテイ</t>
    </rPh>
    <rPh sb="50" eb="52">
      <t>カノウ</t>
    </rPh>
    <rPh sb="55" eb="58">
      <t>ゼイセイジョウ</t>
    </rPh>
    <rPh sb="59" eb="61">
      <t>ユウグウ</t>
    </rPh>
    <rPh sb="61" eb="63">
      <t>ソチ</t>
    </rPh>
    <rPh sb="64" eb="65">
      <t>クニ</t>
    </rPh>
    <rPh sb="68" eb="69">
      <t>コト</t>
    </rPh>
    <phoneticPr fontId="2"/>
  </si>
  <si>
    <t>ロータリー財団では、個人やクラブからのご寄付に対して感謝の気持ちを表すために、さまざまな認証プログラムをご用意しています。</t>
    <rPh sb="5" eb="7">
      <t>ザイダン</t>
    </rPh>
    <rPh sb="10" eb="12">
      <t>コジン</t>
    </rPh>
    <rPh sb="20" eb="22">
      <t>キフ</t>
    </rPh>
    <rPh sb="23" eb="24">
      <t>タイ</t>
    </rPh>
    <rPh sb="26" eb="28">
      <t>カンシャ</t>
    </rPh>
    <rPh sb="29" eb="31">
      <t>キモ</t>
    </rPh>
    <rPh sb="33" eb="34">
      <t>アラワ</t>
    </rPh>
    <rPh sb="44" eb="46">
      <t>ニンショウ</t>
    </rPh>
    <rPh sb="53" eb="55">
      <t>ヨウイ</t>
    </rPh>
    <phoneticPr fontId="2"/>
  </si>
  <si>
    <t>ロータリーは３５年以上、ポリオを世界から根絶するための活動を続け、大きな進展を遂げてきました。</t>
    <rPh sb="8" eb="9">
      <t>ネン</t>
    </rPh>
    <rPh sb="9" eb="11">
      <t>イジョウ</t>
    </rPh>
    <rPh sb="16" eb="18">
      <t>セカイ</t>
    </rPh>
    <rPh sb="20" eb="22">
      <t>コンゼツ</t>
    </rPh>
    <rPh sb="27" eb="29">
      <t>カツドウ</t>
    </rPh>
    <rPh sb="30" eb="31">
      <t>ツヅ</t>
    </rPh>
    <rPh sb="33" eb="34">
      <t>オオ</t>
    </rPh>
    <rPh sb="36" eb="38">
      <t>シンテン</t>
    </rPh>
    <rPh sb="39" eb="40">
      <t>ト</t>
    </rPh>
    <phoneticPr fontId="2"/>
  </si>
  <si>
    <t>奉仕プロジェクトを立案・実施し、成果を測定して、それを広く紹介する。プロジェクトには一連の流れ（ライフサイクル）があります。ここでは、プロジェクトの始めから終わりまで、各段階でご利用いただけるリソースをご紹介します。</t>
    <rPh sb="0" eb="2">
      <t>ホウシ</t>
    </rPh>
    <rPh sb="9" eb="11">
      <t>リツアン</t>
    </rPh>
    <rPh sb="12" eb="14">
      <t>ジッシ</t>
    </rPh>
    <rPh sb="16" eb="18">
      <t>セイカ</t>
    </rPh>
    <rPh sb="19" eb="21">
      <t>ソクテイ</t>
    </rPh>
    <rPh sb="27" eb="28">
      <t>ヒロ</t>
    </rPh>
    <rPh sb="29" eb="31">
      <t>ショウカイ</t>
    </rPh>
    <rPh sb="42" eb="44">
      <t>イチレン</t>
    </rPh>
    <rPh sb="45" eb="46">
      <t>ナガ</t>
    </rPh>
    <rPh sb="74" eb="75">
      <t>ハジ</t>
    </rPh>
    <rPh sb="78" eb="79">
      <t>オ</t>
    </rPh>
    <rPh sb="84" eb="87">
      <t>カクダンカイ</t>
    </rPh>
    <rPh sb="89" eb="91">
      <t>リヨウ</t>
    </rPh>
    <rPh sb="102" eb="104">
      <t>ショウカイ</t>
    </rPh>
    <phoneticPr fontId="2"/>
  </si>
  <si>
    <t>クラブや地区が、自分たちのプロジェクトをロータリー内外に紹介できる
ウェブサイトです。お住まいの地域でのプロジェクトだけでなく、海外のプロジェクトも検索でき、奉仕プロジェクトへのアイデアを得るのに最適です。</t>
    <rPh sb="4" eb="6">
      <t>チク</t>
    </rPh>
    <rPh sb="8" eb="10">
      <t>ジブン</t>
    </rPh>
    <rPh sb="25" eb="27">
      <t>ナイガイ</t>
    </rPh>
    <rPh sb="28" eb="30">
      <t>ショウカイ</t>
    </rPh>
    <rPh sb="44" eb="45">
      <t>ス</t>
    </rPh>
    <rPh sb="48" eb="50">
      <t>チイキ</t>
    </rPh>
    <rPh sb="64" eb="66">
      <t>カイガイ</t>
    </rPh>
    <rPh sb="74" eb="76">
      <t>ケンサク</t>
    </rPh>
    <rPh sb="79" eb="81">
      <t>ホウシ</t>
    </rPh>
    <rPh sb="94" eb="95">
      <t>エ</t>
    </rPh>
    <rPh sb="98" eb="100">
      <t>サイテキ</t>
    </rPh>
    <phoneticPr fontId="2"/>
  </si>
  <si>
    <t>プロジェクトの進捗について会員に知らせたり、必要なボランティアや物資を募るために、ロータリーウェブサイトのフォーラムを利用できます。</t>
    <rPh sb="7" eb="9">
      <t>シンチョク</t>
    </rPh>
    <rPh sb="13" eb="15">
      <t>カイイン</t>
    </rPh>
    <rPh sb="16" eb="17">
      <t>シ</t>
    </rPh>
    <rPh sb="22" eb="24">
      <t>ヒツヨウ</t>
    </rPh>
    <rPh sb="32" eb="34">
      <t>ブッシ</t>
    </rPh>
    <rPh sb="35" eb="36">
      <t>ツノ</t>
    </rPh>
    <rPh sb="59" eb="61">
      <t>リヨウ</t>
    </rPh>
    <phoneticPr fontId="2"/>
  </si>
  <si>
    <t>クラブが年間の目標を設定し、目標達成に向けた進捗を記録できるツールです。ボランティア時間やロータリー財団への寄付などの情報も入力できます。</t>
    <rPh sb="4" eb="6">
      <t>ネンカン</t>
    </rPh>
    <rPh sb="7" eb="9">
      <t>モクヒョウ</t>
    </rPh>
    <rPh sb="10" eb="12">
      <t>セッテイ</t>
    </rPh>
    <rPh sb="14" eb="16">
      <t>モクヒョウ</t>
    </rPh>
    <rPh sb="16" eb="18">
      <t>タッセイ</t>
    </rPh>
    <rPh sb="19" eb="20">
      <t>ム</t>
    </rPh>
    <rPh sb="22" eb="24">
      <t>シンチョク</t>
    </rPh>
    <rPh sb="25" eb="27">
      <t>キロク</t>
    </rPh>
    <rPh sb="42" eb="44">
      <t>ジカン</t>
    </rPh>
    <rPh sb="50" eb="52">
      <t>ザイダン</t>
    </rPh>
    <rPh sb="54" eb="56">
      <t>キフ</t>
    </rPh>
    <rPh sb="59" eb="61">
      <t>ジョウホウ</t>
    </rPh>
    <rPh sb="62" eb="64">
      <t>ニュウリョク</t>
    </rPh>
    <phoneticPr fontId="2"/>
  </si>
  <si>
    <t>補助金の申請、進捗の管理、報告を行ったり、地区で実施されている他の補助金の検索が出来ます。</t>
    <rPh sb="0" eb="3">
      <t>ホジョキン</t>
    </rPh>
    <rPh sb="4" eb="6">
      <t>シンセイ</t>
    </rPh>
    <rPh sb="7" eb="9">
      <t>シンチョク</t>
    </rPh>
    <rPh sb="10" eb="12">
      <t>カンリ</t>
    </rPh>
    <rPh sb="13" eb="15">
      <t>ホウコク</t>
    </rPh>
    <rPh sb="16" eb="17">
      <t>オコナ</t>
    </rPh>
    <rPh sb="21" eb="23">
      <t>チク</t>
    </rPh>
    <rPh sb="24" eb="26">
      <t>ジッシ</t>
    </rPh>
    <rPh sb="31" eb="32">
      <t>ホカ</t>
    </rPh>
    <rPh sb="33" eb="36">
      <t>ホジョキン</t>
    </rPh>
    <rPh sb="37" eb="39">
      <t>ケンサク</t>
    </rPh>
    <rPh sb="40" eb="42">
      <t>デキ</t>
    </rPh>
    <phoneticPr fontId="2"/>
  </si>
  <si>
    <t>地区補助金は、地元や海外の地域社会のニーズに取り組むための、比較的小規模で短期的な活動の資金です。</t>
    <rPh sb="0" eb="2">
      <t>チク</t>
    </rPh>
    <rPh sb="2" eb="5">
      <t>ホジョキン</t>
    </rPh>
    <rPh sb="7" eb="9">
      <t>ジモト</t>
    </rPh>
    <rPh sb="10" eb="12">
      <t>カイガイ</t>
    </rPh>
    <rPh sb="13" eb="15">
      <t>チイキ</t>
    </rPh>
    <rPh sb="15" eb="17">
      <t>シャカイ</t>
    </rPh>
    <rPh sb="22" eb="23">
      <t>ト</t>
    </rPh>
    <rPh sb="24" eb="25">
      <t>ク</t>
    </rPh>
    <rPh sb="30" eb="32">
      <t>ヒカク</t>
    </rPh>
    <rPh sb="32" eb="33">
      <t>テキ</t>
    </rPh>
    <rPh sb="33" eb="36">
      <t>ショウキボ</t>
    </rPh>
    <rPh sb="37" eb="39">
      <t>タンキ</t>
    </rPh>
    <rPh sb="39" eb="40">
      <t>テキ</t>
    </rPh>
    <rPh sb="41" eb="43">
      <t>カツドウ</t>
    </rPh>
    <rPh sb="44" eb="46">
      <t>シキン</t>
    </rPh>
    <phoneticPr fontId="2"/>
  </si>
  <si>
    <t>グローバル補助金は、ロータリーの重点分野に沿った、持続可能で測定可能な成果をもたらす大規模な国際的活動の資金です。</t>
    <rPh sb="5" eb="8">
      <t>ホジョキン</t>
    </rPh>
    <rPh sb="16" eb="18">
      <t>ジュウテン</t>
    </rPh>
    <rPh sb="18" eb="20">
      <t>ブンヤ</t>
    </rPh>
    <rPh sb="21" eb="22">
      <t>ソ</t>
    </rPh>
    <rPh sb="25" eb="27">
      <t>ジゾク</t>
    </rPh>
    <rPh sb="27" eb="29">
      <t>カノウ</t>
    </rPh>
    <rPh sb="30" eb="32">
      <t>ソクテイ</t>
    </rPh>
    <rPh sb="32" eb="34">
      <t>カノウ</t>
    </rPh>
    <rPh sb="35" eb="37">
      <t>セイカ</t>
    </rPh>
    <rPh sb="42" eb="45">
      <t>ダイキボ</t>
    </rPh>
    <rPh sb="46" eb="49">
      <t>コクサイテキ</t>
    </rPh>
    <rPh sb="49" eb="51">
      <t>カツドウ</t>
    </rPh>
    <rPh sb="52" eb="54">
      <t>シキン</t>
    </rPh>
    <phoneticPr fontId="2"/>
  </si>
  <si>
    <t>大規模プログラム補助金は、大勢の人びとに恩恵を与えるか、大規模な地域全体に恩恵を与えるプログラムのためのロータリー財団補助金です。</t>
    <rPh sb="0" eb="3">
      <t>ダイキボ</t>
    </rPh>
    <rPh sb="8" eb="11">
      <t>ホジョキン</t>
    </rPh>
    <rPh sb="13" eb="15">
      <t>オオゼイ</t>
    </rPh>
    <rPh sb="16" eb="17">
      <t>ヒト</t>
    </rPh>
    <rPh sb="20" eb="22">
      <t>オンケイ</t>
    </rPh>
    <rPh sb="23" eb="24">
      <t>アタ</t>
    </rPh>
    <rPh sb="28" eb="31">
      <t>ダイキボ</t>
    </rPh>
    <rPh sb="32" eb="34">
      <t>チイキ</t>
    </rPh>
    <rPh sb="34" eb="36">
      <t>ゼンタイ</t>
    </rPh>
    <rPh sb="37" eb="39">
      <t>オンケイ</t>
    </rPh>
    <rPh sb="40" eb="41">
      <t>アタ</t>
    </rPh>
    <rPh sb="57" eb="59">
      <t>ザイダン</t>
    </rPh>
    <rPh sb="59" eb="62">
      <t>ホジョキン</t>
    </rPh>
    <phoneticPr fontId="2"/>
  </si>
  <si>
    <t>クラブと地区は、ロータリー財団から補助金資金を受領するにあたり、参加資格認定を受けていなければなりません。</t>
    <rPh sb="4" eb="6">
      <t>チク</t>
    </rPh>
    <rPh sb="13" eb="15">
      <t>ザイダン</t>
    </rPh>
    <rPh sb="17" eb="20">
      <t>ホジョキン</t>
    </rPh>
    <rPh sb="20" eb="22">
      <t>シキン</t>
    </rPh>
    <rPh sb="23" eb="25">
      <t>ジュリョウ</t>
    </rPh>
    <rPh sb="32" eb="34">
      <t>サンカ</t>
    </rPh>
    <rPh sb="34" eb="36">
      <t>シカク</t>
    </rPh>
    <rPh sb="36" eb="38">
      <t>ニンテイ</t>
    </rPh>
    <rPh sb="39" eb="40">
      <t>ウ</t>
    </rPh>
    <phoneticPr fontId="2"/>
  </si>
  <si>
    <t>ロータリー財団専門家グループはボランティアのロータリアンから成るグループで、ロータリー財団補助金プログラムの計画、実施にあたるロータリアンにアドバイスを提供しています。どのような援助が受けられるか、また活動内容などの案内。</t>
    <rPh sb="5" eb="7">
      <t>ザイダン</t>
    </rPh>
    <rPh sb="7" eb="10">
      <t>センモンカ</t>
    </rPh>
    <rPh sb="30" eb="31">
      <t>ナ</t>
    </rPh>
    <rPh sb="43" eb="45">
      <t>ザイダン</t>
    </rPh>
    <rPh sb="45" eb="48">
      <t>ホジョキン</t>
    </rPh>
    <rPh sb="54" eb="56">
      <t>ケイカク</t>
    </rPh>
    <rPh sb="57" eb="59">
      <t>ジッシ</t>
    </rPh>
    <rPh sb="76" eb="78">
      <t>テイキョウ</t>
    </rPh>
    <rPh sb="89" eb="91">
      <t>エンジョ</t>
    </rPh>
    <rPh sb="92" eb="93">
      <t>ウ</t>
    </rPh>
    <rPh sb="101" eb="105">
      <t>カツドウナイヨウ</t>
    </rPh>
    <rPh sb="108" eb="110">
      <t>アンナイ</t>
    </rPh>
    <phoneticPr fontId="2"/>
  </si>
  <si>
    <t>地区補助金またはグローバル補助金で旅行する人は、国内旅行・海外旅行の交通費を補助金で賄うことができます。そのための詳細が書かれています。</t>
    <rPh sb="0" eb="2">
      <t>チク</t>
    </rPh>
    <rPh sb="2" eb="5">
      <t>ホジョキン</t>
    </rPh>
    <rPh sb="13" eb="16">
      <t>ホジョキン</t>
    </rPh>
    <rPh sb="17" eb="19">
      <t>リョコウ</t>
    </rPh>
    <rPh sb="21" eb="22">
      <t>ヒト</t>
    </rPh>
    <rPh sb="24" eb="26">
      <t>コクナイ</t>
    </rPh>
    <rPh sb="26" eb="28">
      <t>リョコウ</t>
    </rPh>
    <rPh sb="29" eb="31">
      <t>カイガイ</t>
    </rPh>
    <rPh sb="31" eb="33">
      <t>リョコウ</t>
    </rPh>
    <rPh sb="34" eb="37">
      <t>コウツウヒ</t>
    </rPh>
    <rPh sb="38" eb="41">
      <t>ホジョキン</t>
    </rPh>
    <rPh sb="42" eb="43">
      <t>マカナ</t>
    </rPh>
    <rPh sb="57" eb="59">
      <t>ショウサイ</t>
    </rPh>
    <rPh sb="60" eb="61">
      <t>カ</t>
    </rPh>
    <phoneticPr fontId="2"/>
  </si>
  <si>
    <t>ロータリー財団は、災害被災地の救援と復旧支援を目的とするロータリー災害救援基金から補助金を授与するが、その対象や申請方法の案内。</t>
    <rPh sb="5" eb="7">
      <t>ザイダン</t>
    </rPh>
    <rPh sb="9" eb="11">
      <t>サイガイ</t>
    </rPh>
    <rPh sb="11" eb="14">
      <t>ヒサイチ</t>
    </rPh>
    <rPh sb="15" eb="17">
      <t>キュウエン</t>
    </rPh>
    <rPh sb="18" eb="20">
      <t>フッキュウ</t>
    </rPh>
    <rPh sb="20" eb="22">
      <t>シエン</t>
    </rPh>
    <rPh sb="23" eb="25">
      <t>モクテキ</t>
    </rPh>
    <rPh sb="33" eb="35">
      <t>サイガイ</t>
    </rPh>
    <rPh sb="35" eb="37">
      <t>キュウエン</t>
    </rPh>
    <rPh sb="37" eb="39">
      <t>キキン</t>
    </rPh>
    <rPh sb="41" eb="44">
      <t>ホジョキン</t>
    </rPh>
    <rPh sb="45" eb="47">
      <t>ジュヨ</t>
    </rPh>
    <rPh sb="53" eb="55">
      <t>タイショウ</t>
    </rPh>
    <rPh sb="56" eb="58">
      <t>シンセイ</t>
    </rPh>
    <rPh sb="58" eb="60">
      <t>ホウホウ</t>
    </rPh>
    <rPh sb="61" eb="63">
      <t>アンナイ</t>
    </rPh>
    <phoneticPr fontId="2"/>
  </si>
  <si>
    <t>ローターアクトクラブの結成、入会募集含め、提唱ロータリークラブとしてローターアクトクラブの支援方法など、ローターアクトクラブに関する情報。</t>
    <rPh sb="11" eb="13">
      <t>ケッセイ</t>
    </rPh>
    <rPh sb="14" eb="16">
      <t>ニュウカイ</t>
    </rPh>
    <rPh sb="16" eb="18">
      <t>ボシュウ</t>
    </rPh>
    <rPh sb="18" eb="19">
      <t>フク</t>
    </rPh>
    <rPh sb="21" eb="23">
      <t>テイショウ</t>
    </rPh>
    <rPh sb="45" eb="49">
      <t>シエンホウホウ</t>
    </rPh>
    <rPh sb="63" eb="64">
      <t>カン</t>
    </rPh>
    <rPh sb="66" eb="68">
      <t>ジョウホウ</t>
    </rPh>
    <phoneticPr fontId="2"/>
  </si>
  <si>
    <t>インターアクトクラブの始め方、提唱ロータリークラブのなり方や支援方法など、インターアクトクラブに関する情報。</t>
    <rPh sb="11" eb="12">
      <t>ハジ</t>
    </rPh>
    <rPh sb="13" eb="14">
      <t>カタ</t>
    </rPh>
    <rPh sb="15" eb="17">
      <t>テイショウ</t>
    </rPh>
    <rPh sb="28" eb="29">
      <t>カタ</t>
    </rPh>
    <rPh sb="30" eb="32">
      <t>シエン</t>
    </rPh>
    <rPh sb="32" eb="34">
      <t>ホウホウ</t>
    </rPh>
    <rPh sb="48" eb="49">
      <t>カン</t>
    </rPh>
    <rPh sb="51" eb="53">
      <t>ジョウホウ</t>
    </rPh>
    <phoneticPr fontId="2"/>
  </si>
  <si>
    <t>少年指導者養成プログラム（ＲＡＹＬＡ）は、ロータリークラブまたは地区が実施するプログラムで、若い人たちが新しい友人を作り、楽しみながらリーダーシップのスキルを磨くもので、その計画、支援方法の案内。</t>
    <rPh sb="0" eb="2">
      <t>ショウネン</t>
    </rPh>
    <rPh sb="2" eb="5">
      <t>シドウシャ</t>
    </rPh>
    <rPh sb="5" eb="7">
      <t>ヨウセイ</t>
    </rPh>
    <rPh sb="32" eb="34">
      <t>チク</t>
    </rPh>
    <rPh sb="35" eb="37">
      <t>ジッシ</t>
    </rPh>
    <rPh sb="46" eb="47">
      <t>ワカ</t>
    </rPh>
    <rPh sb="48" eb="49">
      <t>ヒト</t>
    </rPh>
    <rPh sb="52" eb="53">
      <t>アタラ</t>
    </rPh>
    <rPh sb="55" eb="57">
      <t>ユウジン</t>
    </rPh>
    <rPh sb="58" eb="59">
      <t>ツク</t>
    </rPh>
    <rPh sb="61" eb="62">
      <t>タノ</t>
    </rPh>
    <rPh sb="79" eb="80">
      <t>ミガ</t>
    </rPh>
    <rPh sb="87" eb="89">
      <t>ケイカク</t>
    </rPh>
    <rPh sb="90" eb="92">
      <t>シエン</t>
    </rPh>
    <rPh sb="92" eb="94">
      <t>ホウホウ</t>
    </rPh>
    <rPh sb="95" eb="97">
      <t>アンナイ</t>
    </rPh>
    <phoneticPr fontId="2"/>
  </si>
  <si>
    <t>ロータリー財団とクラブは、大学、大学院レベルの奨学金を通じて、地域や世界で活躍できる未来のリーダーを育てていますが、その種類や申請方法の案内。</t>
    <rPh sb="5" eb="7">
      <t>ザイダン</t>
    </rPh>
    <rPh sb="13" eb="15">
      <t>ダイガク</t>
    </rPh>
    <rPh sb="16" eb="19">
      <t>ダイガクイン</t>
    </rPh>
    <rPh sb="23" eb="26">
      <t>ショウガクキン</t>
    </rPh>
    <rPh sb="27" eb="28">
      <t>ツウ</t>
    </rPh>
    <rPh sb="31" eb="33">
      <t>チイキ</t>
    </rPh>
    <rPh sb="34" eb="36">
      <t>セカイ</t>
    </rPh>
    <rPh sb="37" eb="39">
      <t>カツヤク</t>
    </rPh>
    <rPh sb="42" eb="44">
      <t>ミライ</t>
    </rPh>
    <rPh sb="50" eb="51">
      <t>ソダ</t>
    </rPh>
    <rPh sb="60" eb="62">
      <t>シュルイ</t>
    </rPh>
    <rPh sb="63" eb="65">
      <t>シンセイ</t>
    </rPh>
    <rPh sb="65" eb="67">
      <t>ホウホウ</t>
    </rPh>
    <rPh sb="68" eb="70">
      <t>アンナイ</t>
    </rPh>
    <phoneticPr fontId="2"/>
  </si>
  <si>
    <t>ロータリークラブでは１００か国以上で、１５～１９歳の学生を対象にした交換留学を実施していますが、その種類、参加方法、認定方法の案内。</t>
    <rPh sb="14" eb="15">
      <t>コク</t>
    </rPh>
    <rPh sb="15" eb="17">
      <t>イジョウ</t>
    </rPh>
    <rPh sb="24" eb="25">
      <t>サイ</t>
    </rPh>
    <rPh sb="26" eb="28">
      <t>ガクセイ</t>
    </rPh>
    <rPh sb="29" eb="31">
      <t>タイショウ</t>
    </rPh>
    <rPh sb="34" eb="36">
      <t>コウカン</t>
    </rPh>
    <rPh sb="36" eb="38">
      <t>リュウガク</t>
    </rPh>
    <rPh sb="39" eb="41">
      <t>ジッシ</t>
    </rPh>
    <rPh sb="50" eb="52">
      <t>シュルイ</t>
    </rPh>
    <rPh sb="53" eb="55">
      <t>サンカ</t>
    </rPh>
    <rPh sb="55" eb="57">
      <t>ホウホウ</t>
    </rPh>
    <rPh sb="58" eb="60">
      <t>ニンテイ</t>
    </rPh>
    <rPh sb="60" eb="62">
      <t>ホウホウ</t>
    </rPh>
    <rPh sb="63" eb="65">
      <t>アンナイ</t>
    </rPh>
    <phoneticPr fontId="2"/>
  </si>
  <si>
    <t>平和は「人」から始まると考えるロータリーは、平和フェローシップ（奨学金）を通じて、世界平和と開発の担い手となる人材を育て、平和推進者の世界的ネットワークを築いていますが、その申請方法の案内。</t>
    <rPh sb="0" eb="2">
      <t>ヘイワ</t>
    </rPh>
    <rPh sb="4" eb="5">
      <t>ヒト</t>
    </rPh>
    <rPh sb="8" eb="9">
      <t>ハジ</t>
    </rPh>
    <rPh sb="12" eb="13">
      <t>カンガ</t>
    </rPh>
    <rPh sb="22" eb="24">
      <t>ヘイワ</t>
    </rPh>
    <rPh sb="32" eb="35">
      <t>ショウガクキン</t>
    </rPh>
    <rPh sb="37" eb="38">
      <t>ツウ</t>
    </rPh>
    <rPh sb="41" eb="43">
      <t>セカイ</t>
    </rPh>
    <rPh sb="43" eb="45">
      <t>ヘイワ</t>
    </rPh>
    <rPh sb="46" eb="48">
      <t>カイハツ</t>
    </rPh>
    <rPh sb="49" eb="50">
      <t>ニナ</t>
    </rPh>
    <rPh sb="51" eb="52">
      <t>テ</t>
    </rPh>
    <rPh sb="55" eb="57">
      <t>ジンザイ</t>
    </rPh>
    <rPh sb="58" eb="59">
      <t>ソダ</t>
    </rPh>
    <rPh sb="61" eb="63">
      <t>ヘイワ</t>
    </rPh>
    <rPh sb="63" eb="65">
      <t>スイシン</t>
    </rPh>
    <rPh sb="65" eb="66">
      <t>シャ</t>
    </rPh>
    <rPh sb="67" eb="69">
      <t>セカイ</t>
    </rPh>
    <rPh sb="69" eb="70">
      <t>テキ</t>
    </rPh>
    <rPh sb="77" eb="78">
      <t>キズ</t>
    </rPh>
    <rPh sb="87" eb="89">
      <t>シンセイ</t>
    </rPh>
    <rPh sb="89" eb="91">
      <t>ホウホウ</t>
    </rPh>
    <rPh sb="92" eb="94">
      <t>アンナイ</t>
    </rPh>
    <phoneticPr fontId="2"/>
  </si>
  <si>
    <t>専門的スキルや知識を社会や世界の為に生かしたいと考えている世界中の人が集まって行動しているのが「ロータリー行動グループ」で、参加や新しいロータリー行動グループの作り方などの案内。</t>
    <rPh sb="0" eb="2">
      <t>センモン</t>
    </rPh>
    <rPh sb="2" eb="3">
      <t>テキ</t>
    </rPh>
    <rPh sb="7" eb="9">
      <t>チシキ</t>
    </rPh>
    <rPh sb="10" eb="12">
      <t>シャカイ</t>
    </rPh>
    <rPh sb="13" eb="15">
      <t>セカイ</t>
    </rPh>
    <rPh sb="16" eb="17">
      <t>タメ</t>
    </rPh>
    <rPh sb="18" eb="19">
      <t>イ</t>
    </rPh>
    <rPh sb="24" eb="25">
      <t>カンガ</t>
    </rPh>
    <rPh sb="29" eb="31">
      <t>セカイ</t>
    </rPh>
    <rPh sb="31" eb="32">
      <t>ジュウ</t>
    </rPh>
    <rPh sb="33" eb="34">
      <t>ヒト</t>
    </rPh>
    <rPh sb="35" eb="36">
      <t>アツ</t>
    </rPh>
    <rPh sb="39" eb="41">
      <t>コウドウ</t>
    </rPh>
    <rPh sb="53" eb="55">
      <t>コウドウ</t>
    </rPh>
    <rPh sb="62" eb="64">
      <t>サンカ</t>
    </rPh>
    <rPh sb="65" eb="66">
      <t>アタラ</t>
    </rPh>
    <rPh sb="73" eb="75">
      <t>コウドウ</t>
    </rPh>
    <rPh sb="80" eb="81">
      <t>ツク</t>
    </rPh>
    <rPh sb="82" eb="83">
      <t>カタ</t>
    </rPh>
    <rPh sb="86" eb="88">
      <t>アンナイ</t>
    </rPh>
    <phoneticPr fontId="2"/>
  </si>
  <si>
    <t>同じ関心や趣味、職業をもつ世界中の仲間と楽しく交流できる方法が、「ロータリー親睦活動グループ」。ロータリーならではの国際交流のチャンスであり、このグループへの参加方法の案内。ゴルフ、釣り、ヘビメタ等々様々な分野があり、交流を広げるチャンスです。</t>
    <rPh sb="0" eb="1">
      <t>オナ</t>
    </rPh>
    <rPh sb="2" eb="4">
      <t>カンシン</t>
    </rPh>
    <rPh sb="5" eb="7">
      <t>シュミ</t>
    </rPh>
    <rPh sb="8" eb="10">
      <t>ショクギョウ</t>
    </rPh>
    <rPh sb="13" eb="16">
      <t>セカイジュウ</t>
    </rPh>
    <rPh sb="17" eb="19">
      <t>ナカマ</t>
    </rPh>
    <rPh sb="20" eb="21">
      <t>タノ</t>
    </rPh>
    <rPh sb="23" eb="25">
      <t>コウリュウ</t>
    </rPh>
    <rPh sb="28" eb="30">
      <t>ホウホウ</t>
    </rPh>
    <rPh sb="38" eb="40">
      <t>シンボク</t>
    </rPh>
    <rPh sb="40" eb="42">
      <t>カツドウ</t>
    </rPh>
    <rPh sb="58" eb="62">
      <t>コクサイコウリュウ</t>
    </rPh>
    <rPh sb="79" eb="83">
      <t>サンカホウホウ</t>
    </rPh>
    <rPh sb="84" eb="86">
      <t>アンナイ</t>
    </rPh>
    <rPh sb="91" eb="92">
      <t>ツ</t>
    </rPh>
    <rPh sb="98" eb="100">
      <t>トウトウ</t>
    </rPh>
    <rPh sb="100" eb="102">
      <t>サマザマ</t>
    </rPh>
    <rPh sb="103" eb="105">
      <t>ブンヤ</t>
    </rPh>
    <rPh sb="109" eb="111">
      <t>コウリュウ</t>
    </rPh>
    <rPh sb="112" eb="113">
      <t>ヒロ</t>
    </rPh>
    <phoneticPr fontId="2"/>
  </si>
  <si>
    <t>ロータリー地域社会共同隊はロータリークラブがスポンサーとなり結成され、ロータリークラブ会員でない人たちが、自分達で計画したボランティア活動を行い地域貢献するもので、その案内。</t>
    <rPh sb="5" eb="7">
      <t>チイキ</t>
    </rPh>
    <rPh sb="7" eb="9">
      <t>シャカイ</t>
    </rPh>
    <rPh sb="9" eb="11">
      <t>キョウドウ</t>
    </rPh>
    <rPh sb="11" eb="12">
      <t>タイ</t>
    </rPh>
    <rPh sb="30" eb="32">
      <t>ケッセイ</t>
    </rPh>
    <rPh sb="43" eb="45">
      <t>カイイン</t>
    </rPh>
    <rPh sb="48" eb="49">
      <t>ヒト</t>
    </rPh>
    <rPh sb="53" eb="55">
      <t>ジブン</t>
    </rPh>
    <rPh sb="55" eb="56">
      <t>タチ</t>
    </rPh>
    <rPh sb="57" eb="59">
      <t>ケイカク</t>
    </rPh>
    <rPh sb="67" eb="69">
      <t>カツドウ</t>
    </rPh>
    <rPh sb="70" eb="71">
      <t>オコナ</t>
    </rPh>
    <rPh sb="72" eb="74">
      <t>チイキ</t>
    </rPh>
    <rPh sb="74" eb="76">
      <t>コウケン</t>
    </rPh>
    <rPh sb="84" eb="86">
      <t>アンナイ</t>
    </rPh>
    <phoneticPr fontId="2"/>
  </si>
  <si>
    <t>新会員となり、何をどのようにはじめ、ロータリーライフを楽しく充実したものにしてくれるヒントを与えてくれます。</t>
    <rPh sb="0" eb="1">
      <t>シン</t>
    </rPh>
    <rPh sb="1" eb="3">
      <t>カイイン</t>
    </rPh>
    <rPh sb="7" eb="8">
      <t>ナニ</t>
    </rPh>
    <rPh sb="27" eb="28">
      <t>タノ</t>
    </rPh>
    <rPh sb="30" eb="32">
      <t>ジュウジツ</t>
    </rPh>
    <rPh sb="46" eb="47">
      <t>アタ</t>
    </rPh>
    <phoneticPr fontId="2"/>
  </si>
  <si>
    <t>会長・会計・幹事及び各クラブ委員会の役割や準備の方法また、リソース＆参考資料の案内。</t>
    <rPh sb="0" eb="2">
      <t>カイチョウ</t>
    </rPh>
    <rPh sb="3" eb="5">
      <t>カイケイ</t>
    </rPh>
    <rPh sb="6" eb="8">
      <t>カンジ</t>
    </rPh>
    <rPh sb="8" eb="9">
      <t>オヨ</t>
    </rPh>
    <rPh sb="10" eb="11">
      <t>カク</t>
    </rPh>
    <rPh sb="14" eb="17">
      <t>イインカイ</t>
    </rPh>
    <rPh sb="18" eb="20">
      <t>ヤクワリ</t>
    </rPh>
    <rPh sb="21" eb="23">
      <t>ジュンビ</t>
    </rPh>
    <rPh sb="24" eb="26">
      <t>ホウホウ</t>
    </rPh>
    <rPh sb="34" eb="36">
      <t>サンコウ</t>
    </rPh>
    <rPh sb="36" eb="38">
      <t>シリョウ</t>
    </rPh>
    <rPh sb="39" eb="41">
      <t>アンナイ</t>
    </rPh>
    <phoneticPr fontId="2"/>
  </si>
  <si>
    <t>リーダーシップ研修で重要な役割を果たすのがクラブと地区の研修リーダーです。様々な研修リーダーが存在し、そのやり方や使命を説明。</t>
    <rPh sb="7" eb="9">
      <t>ケンシュウ</t>
    </rPh>
    <rPh sb="10" eb="12">
      <t>ジュウヨウ</t>
    </rPh>
    <rPh sb="13" eb="15">
      <t>ヤクワリ</t>
    </rPh>
    <rPh sb="16" eb="17">
      <t>ハ</t>
    </rPh>
    <rPh sb="25" eb="27">
      <t>チク</t>
    </rPh>
    <rPh sb="28" eb="30">
      <t>ケンシュウ</t>
    </rPh>
    <rPh sb="37" eb="39">
      <t>サマザマ</t>
    </rPh>
    <rPh sb="40" eb="42">
      <t>ケンシュウ</t>
    </rPh>
    <rPh sb="47" eb="49">
      <t>ソンザイ</t>
    </rPh>
    <rPh sb="55" eb="56">
      <t>カタ</t>
    </rPh>
    <rPh sb="57" eb="59">
      <t>シメイ</t>
    </rPh>
    <rPh sb="60" eb="62">
      <t>セツメイ</t>
    </rPh>
    <phoneticPr fontId="2"/>
  </si>
  <si>
    <t>ガバナー・がバナー補佐・地区委員会の仕事や就任への準備の仕方・リソース＆参考資料・ツールや支援等を学びます。</t>
    <rPh sb="9" eb="11">
      <t>ホサ</t>
    </rPh>
    <rPh sb="12" eb="14">
      <t>チク</t>
    </rPh>
    <rPh sb="14" eb="17">
      <t>イインカイ</t>
    </rPh>
    <rPh sb="18" eb="20">
      <t>シゴト</t>
    </rPh>
    <rPh sb="21" eb="23">
      <t>シュウニン</t>
    </rPh>
    <rPh sb="25" eb="27">
      <t>ジュンビ</t>
    </rPh>
    <rPh sb="28" eb="30">
      <t>シカタ</t>
    </rPh>
    <rPh sb="36" eb="38">
      <t>サンコウ</t>
    </rPh>
    <rPh sb="38" eb="40">
      <t>シリョウ</t>
    </rPh>
    <rPh sb="45" eb="47">
      <t>シエン</t>
    </rPh>
    <rPh sb="47" eb="48">
      <t>トウ</t>
    </rPh>
    <rPh sb="49" eb="50">
      <t>マナ</t>
    </rPh>
    <phoneticPr fontId="2"/>
  </si>
  <si>
    <t>クラブの成長に欠かせない要素です。クラブの現状の評価や現会員の参加を促す、入会候補者にロータリーの紹介、新会員が溶け込みやすい環境つくり、活気あるクラブにするアイディア、時代に即したクラブにするための各種資料を取り揃えています。</t>
    <rPh sb="4" eb="6">
      <t>セイチョウ</t>
    </rPh>
    <rPh sb="7" eb="8">
      <t>カ</t>
    </rPh>
    <rPh sb="12" eb="14">
      <t>ヨウソ</t>
    </rPh>
    <rPh sb="21" eb="23">
      <t>ゲンジョウ</t>
    </rPh>
    <rPh sb="24" eb="26">
      <t>ヒョウカ</t>
    </rPh>
    <rPh sb="27" eb="30">
      <t>ゲンカイイン</t>
    </rPh>
    <rPh sb="31" eb="33">
      <t>サンカ</t>
    </rPh>
    <rPh sb="34" eb="35">
      <t>ウナガ</t>
    </rPh>
    <rPh sb="37" eb="39">
      <t>ニュウカイ</t>
    </rPh>
    <rPh sb="39" eb="42">
      <t>コウホシャ</t>
    </rPh>
    <rPh sb="49" eb="51">
      <t>ショウカイ</t>
    </rPh>
    <rPh sb="52" eb="55">
      <t>シンカイイン</t>
    </rPh>
    <rPh sb="56" eb="57">
      <t>ト</t>
    </rPh>
    <rPh sb="58" eb="59">
      <t>コ</t>
    </rPh>
    <rPh sb="63" eb="65">
      <t>カンキョウ</t>
    </rPh>
    <rPh sb="69" eb="71">
      <t>カッキ</t>
    </rPh>
    <rPh sb="85" eb="87">
      <t>ジダイ</t>
    </rPh>
    <rPh sb="88" eb="89">
      <t>ソク</t>
    </rPh>
    <rPh sb="100" eb="102">
      <t>カクシュ</t>
    </rPh>
    <rPh sb="102" eb="104">
      <t>シリョウ</t>
    </rPh>
    <rPh sb="105" eb="106">
      <t>ト</t>
    </rPh>
    <rPh sb="107" eb="108">
      <t>ソロ</t>
    </rPh>
    <phoneticPr fontId="2"/>
  </si>
  <si>
    <t>クラブがプロジェクト実施に資金不足を補う資料です。資金集めや事前の計画、募金以外で資金を調達する方法、ロータリー補助金の利用の紹介、各種寄付について学びます。</t>
    <rPh sb="10" eb="12">
      <t>ジッシ</t>
    </rPh>
    <rPh sb="13" eb="15">
      <t>シキン</t>
    </rPh>
    <rPh sb="15" eb="17">
      <t>ブソク</t>
    </rPh>
    <rPh sb="18" eb="19">
      <t>オギナ</t>
    </rPh>
    <rPh sb="20" eb="22">
      <t>シリョウ</t>
    </rPh>
    <rPh sb="25" eb="27">
      <t>シキン</t>
    </rPh>
    <rPh sb="27" eb="28">
      <t>アツ</t>
    </rPh>
    <rPh sb="30" eb="32">
      <t>ジゼン</t>
    </rPh>
    <rPh sb="33" eb="35">
      <t>ケイカク</t>
    </rPh>
    <rPh sb="36" eb="38">
      <t>ボキン</t>
    </rPh>
    <rPh sb="38" eb="40">
      <t>イガイ</t>
    </rPh>
    <rPh sb="41" eb="43">
      <t>シキン</t>
    </rPh>
    <rPh sb="44" eb="46">
      <t>チョウタツ</t>
    </rPh>
    <rPh sb="48" eb="50">
      <t>ホウホウ</t>
    </rPh>
    <rPh sb="56" eb="59">
      <t>ホジョキン</t>
    </rPh>
    <rPh sb="60" eb="62">
      <t>リヨウ</t>
    </rPh>
    <rPh sb="63" eb="65">
      <t>ショウカイ</t>
    </rPh>
    <rPh sb="66" eb="68">
      <t>カクシュ</t>
    </rPh>
    <rPh sb="68" eb="70">
      <t>キフ</t>
    </rPh>
    <rPh sb="74" eb="75">
      <t>マナ</t>
    </rPh>
    <phoneticPr fontId="2"/>
  </si>
  <si>
    <t>立案・実施し、成果を測定し、それを広く紹介するライフサイクルがあります。計画・準備、リソースの収集、プロジェクトの実施、評価と広報について学びます。</t>
    <rPh sb="0" eb="2">
      <t>リツアン</t>
    </rPh>
    <rPh sb="3" eb="5">
      <t>ジッシ</t>
    </rPh>
    <rPh sb="7" eb="9">
      <t>セイカ</t>
    </rPh>
    <rPh sb="10" eb="12">
      <t>ソクテイ</t>
    </rPh>
    <rPh sb="17" eb="18">
      <t>ヒロ</t>
    </rPh>
    <rPh sb="19" eb="21">
      <t>ショウカイ</t>
    </rPh>
    <rPh sb="36" eb="38">
      <t>ケイカク</t>
    </rPh>
    <rPh sb="39" eb="41">
      <t>ジュンビ</t>
    </rPh>
    <rPh sb="47" eb="49">
      <t>シュウシュウ</t>
    </rPh>
    <rPh sb="57" eb="59">
      <t>ジッシ</t>
    </rPh>
    <rPh sb="60" eb="62">
      <t>ヒョウカ</t>
    </rPh>
    <rPh sb="63" eb="65">
      <t>コウホウ</t>
    </rPh>
    <rPh sb="69" eb="70">
      <t>マナ</t>
    </rPh>
    <phoneticPr fontId="2"/>
  </si>
  <si>
    <t>新クラブを作るメリットや新クラブ設立の理由、つくる方法やリソース＆参考資料、ツール及び支援について学びます。</t>
    <rPh sb="0" eb="1">
      <t>シン</t>
    </rPh>
    <rPh sb="5" eb="6">
      <t>ツク</t>
    </rPh>
    <rPh sb="12" eb="13">
      <t>シン</t>
    </rPh>
    <rPh sb="16" eb="18">
      <t>セツリツ</t>
    </rPh>
    <rPh sb="19" eb="21">
      <t>リユウ</t>
    </rPh>
    <rPh sb="25" eb="27">
      <t>ホウホウ</t>
    </rPh>
    <rPh sb="33" eb="35">
      <t>サンコウ</t>
    </rPh>
    <rPh sb="35" eb="37">
      <t>シリョウ</t>
    </rPh>
    <rPh sb="41" eb="42">
      <t>オヨ</t>
    </rPh>
    <rPh sb="43" eb="45">
      <t>シエン</t>
    </rPh>
    <rPh sb="49" eb="50">
      <t>マナ</t>
    </rPh>
    <phoneticPr fontId="2"/>
  </si>
  <si>
    <t>一口に「広報」と言っても様々、今までの広報資料の紹介やプロジェクトの広報仕方、また協力者へフォローアップの必要性について学びます。</t>
    <rPh sb="0" eb="2">
      <t>ヒトクチ</t>
    </rPh>
    <rPh sb="4" eb="6">
      <t>コウホウ</t>
    </rPh>
    <rPh sb="8" eb="9">
      <t>イ</t>
    </rPh>
    <rPh sb="12" eb="14">
      <t>サマザマ</t>
    </rPh>
    <rPh sb="15" eb="16">
      <t>イマ</t>
    </rPh>
    <rPh sb="19" eb="21">
      <t>コウホウ</t>
    </rPh>
    <rPh sb="21" eb="23">
      <t>シリョウ</t>
    </rPh>
    <rPh sb="24" eb="26">
      <t>ショウカイ</t>
    </rPh>
    <rPh sb="34" eb="36">
      <t>コウホウ</t>
    </rPh>
    <rPh sb="36" eb="38">
      <t>シカタ</t>
    </rPh>
    <rPh sb="41" eb="44">
      <t>キョウリョクシャ</t>
    </rPh>
    <rPh sb="53" eb="55">
      <t>ヒツヨウ</t>
    </rPh>
    <rPh sb="55" eb="56">
      <t>セイ</t>
    </rPh>
    <rPh sb="60" eb="61">
      <t>マナ</t>
    </rPh>
    <phoneticPr fontId="2"/>
  </si>
  <si>
    <t>人びとの生活を豊かにするため、クラブに活気をもたらすため、ロータリーでの奉仕に尽力した方々に感謝の気持ちを伝えるクラブまたは個人の表彰について学びます。</t>
    <rPh sb="0" eb="1">
      <t>ヒト</t>
    </rPh>
    <rPh sb="4" eb="6">
      <t>セイカツ</t>
    </rPh>
    <rPh sb="7" eb="8">
      <t>ユタ</t>
    </rPh>
    <rPh sb="19" eb="21">
      <t>カッキ</t>
    </rPh>
    <rPh sb="36" eb="38">
      <t>ホウシ</t>
    </rPh>
    <rPh sb="39" eb="41">
      <t>ジンリョク</t>
    </rPh>
    <rPh sb="43" eb="45">
      <t>カタガタ</t>
    </rPh>
    <rPh sb="46" eb="48">
      <t>カンシャ</t>
    </rPh>
    <rPh sb="49" eb="51">
      <t>キモ</t>
    </rPh>
    <rPh sb="53" eb="54">
      <t>ツタ</t>
    </rPh>
    <rPh sb="62" eb="64">
      <t>コジン</t>
    </rPh>
    <rPh sb="65" eb="67">
      <t>ヒョウショウ</t>
    </rPh>
    <rPh sb="71" eb="72">
      <t>マナ</t>
    </rPh>
    <phoneticPr fontId="2"/>
  </si>
  <si>
    <t>インターアクトクラブでは、１２～１８歳の中学・高校生が、地元でのボランティア活動や海外のインターアクト会員との交流を通じて視野を広げ、国際感覚を養っています。ロータリークラブの支援を受けて設立されるインターアクトクラブでは、友だちと一緒に楽しみながらロータリーの「超我の奉仕」を学び、行動直を身につけます。「インターアクトでできること」、「インターアクトの活動内容」の紹介</t>
    <rPh sb="18" eb="19">
      <t>サイ</t>
    </rPh>
    <rPh sb="20" eb="22">
      <t>チュウガク</t>
    </rPh>
    <rPh sb="23" eb="26">
      <t>コウコウセイ</t>
    </rPh>
    <rPh sb="28" eb="30">
      <t>ジモト</t>
    </rPh>
    <rPh sb="38" eb="40">
      <t>カツドウ</t>
    </rPh>
    <rPh sb="41" eb="43">
      <t>カイガイ</t>
    </rPh>
    <rPh sb="51" eb="53">
      <t>カイイン</t>
    </rPh>
    <rPh sb="55" eb="57">
      <t>コウリュウ</t>
    </rPh>
    <rPh sb="58" eb="59">
      <t>ツウ</t>
    </rPh>
    <rPh sb="61" eb="63">
      <t>シヤ</t>
    </rPh>
    <rPh sb="64" eb="65">
      <t>ヒロ</t>
    </rPh>
    <rPh sb="67" eb="71">
      <t>コクサイカンカク</t>
    </rPh>
    <rPh sb="72" eb="73">
      <t>ヤシナ</t>
    </rPh>
    <rPh sb="88" eb="90">
      <t>シエン</t>
    </rPh>
    <rPh sb="91" eb="92">
      <t>ウ</t>
    </rPh>
    <rPh sb="94" eb="96">
      <t>セツリツ</t>
    </rPh>
    <rPh sb="112" eb="113">
      <t>トモ</t>
    </rPh>
    <rPh sb="116" eb="118">
      <t>イッショ</t>
    </rPh>
    <rPh sb="132" eb="134">
      <t>チョウガ</t>
    </rPh>
    <rPh sb="135" eb="137">
      <t>ホウシ</t>
    </rPh>
    <rPh sb="139" eb="140">
      <t>マナ</t>
    </rPh>
    <rPh sb="142" eb="145">
      <t>コウドウチョク</t>
    </rPh>
    <rPh sb="146" eb="147">
      <t>ミ</t>
    </rPh>
    <rPh sb="178" eb="182">
      <t>カツドウナイヨウ</t>
    </rPh>
    <rPh sb="184" eb="186">
      <t>ショウカイ</t>
    </rPh>
    <phoneticPr fontId="7"/>
  </si>
  <si>
    <t>ロータリーの目的は、意義ある事業の基礎として奉仕の理念を奨励し、これを育むことにあります。具体的には、次の各項を奨励ことです。第１知り合いを広めることによって奉仕の機会とすること第２職業上の高い倫理基準を保ち、役立つ事後とはすべて価値あるものと認識し、社会に奉仕する機会としてロータリアン各自の職業を高潔なものにすること第３ロータリアン一人一人が、個人として、また事業および社会生活において、日々、奉仕の理念を実践すること第４奉仕の理念で結ばれた職業人が、世界的ネットワークを通じて、国際理解、親善、平和を推進すること。「四つのテスト」「ロータリーの目的」「５大奉仕部門」は、奉仕（Ｓｅｒｖｉｃｅ）、親睦（Ｆｅｌｌｏｗｓｈｉｐ）、多様性（Ｄｉｖｅｒｓｉｔｙ）、高潔性（Ｉｎｔｅｇｒｉｔｙ）、リーダーシップ（Ｌｅａｄｅｒｓｈｉｐ）という私たちの中核的価値観です。そしてこれらを実現するために、行動計画の優先事項を策定しています。現在の重点分野は、平和の推進？疾病との闘い・きれいな水の提供・母子の健康・教育の支援・地元経済の成長・環境の保護です。</t>
    <rPh sb="6" eb="8">
      <t>モクテキ</t>
    </rPh>
    <rPh sb="10" eb="12">
      <t>イギ</t>
    </rPh>
    <rPh sb="14" eb="16">
      <t>ジギョウ</t>
    </rPh>
    <rPh sb="17" eb="19">
      <t>キソ</t>
    </rPh>
    <rPh sb="22" eb="24">
      <t>ホウシ</t>
    </rPh>
    <rPh sb="25" eb="27">
      <t>リネン</t>
    </rPh>
    <rPh sb="28" eb="30">
      <t>ショウレイ</t>
    </rPh>
    <rPh sb="35" eb="36">
      <t>ハグク</t>
    </rPh>
    <rPh sb="45" eb="48">
      <t>グタイテキ</t>
    </rPh>
    <rPh sb="51" eb="52">
      <t>ツギ</t>
    </rPh>
    <rPh sb="53" eb="55">
      <t>カクコウ</t>
    </rPh>
    <rPh sb="56" eb="58">
      <t>ショウレイ</t>
    </rPh>
    <rPh sb="63" eb="64">
      <t>ダイ</t>
    </rPh>
    <rPh sb="65" eb="66">
      <t>シ</t>
    </rPh>
    <rPh sb="67" eb="68">
      <t>ア</t>
    </rPh>
    <rPh sb="70" eb="71">
      <t>ヒロ</t>
    </rPh>
    <rPh sb="79" eb="81">
      <t>ホウシ</t>
    </rPh>
    <rPh sb="82" eb="84">
      <t>キカイ</t>
    </rPh>
    <rPh sb="89" eb="90">
      <t>ダイ</t>
    </rPh>
    <rPh sb="91" eb="94">
      <t>ショクギョウジョウ</t>
    </rPh>
    <rPh sb="95" eb="96">
      <t>タカ</t>
    </rPh>
    <rPh sb="97" eb="101">
      <t>リンリキジュン</t>
    </rPh>
    <rPh sb="102" eb="103">
      <t>タモ</t>
    </rPh>
    <rPh sb="105" eb="107">
      <t>ヤクダ</t>
    </rPh>
    <rPh sb="108" eb="110">
      <t>ジゴ</t>
    </rPh>
    <rPh sb="115" eb="117">
      <t>カチ</t>
    </rPh>
    <rPh sb="122" eb="124">
      <t>ニンシキ</t>
    </rPh>
    <rPh sb="126" eb="128">
      <t>シャカイ</t>
    </rPh>
    <rPh sb="129" eb="131">
      <t>ホウシ</t>
    </rPh>
    <rPh sb="133" eb="135">
      <t>キカイ</t>
    </rPh>
    <rPh sb="144" eb="146">
      <t>カクジ</t>
    </rPh>
    <rPh sb="147" eb="149">
      <t>ショクギョウ</t>
    </rPh>
    <rPh sb="150" eb="152">
      <t>コウケツ</t>
    </rPh>
    <rPh sb="160" eb="161">
      <t>ダイ</t>
    </rPh>
    <rPh sb="168" eb="170">
      <t>ヒトリ</t>
    </rPh>
    <rPh sb="170" eb="172">
      <t>ヒトリ</t>
    </rPh>
    <rPh sb="174" eb="176">
      <t>コジン</t>
    </rPh>
    <rPh sb="182" eb="184">
      <t>ジギョウ</t>
    </rPh>
    <rPh sb="187" eb="191">
      <t>シャカイセイカツ</t>
    </rPh>
    <rPh sb="196" eb="198">
      <t>ヒビ</t>
    </rPh>
    <rPh sb="199" eb="201">
      <t>ホウシ</t>
    </rPh>
    <rPh sb="202" eb="204">
      <t>リネン</t>
    </rPh>
    <rPh sb="205" eb="207">
      <t>ジッセン</t>
    </rPh>
    <rPh sb="211" eb="212">
      <t>ダイ</t>
    </rPh>
    <rPh sb="213" eb="215">
      <t>ホウシ</t>
    </rPh>
    <rPh sb="216" eb="218">
      <t>リネン</t>
    </rPh>
    <rPh sb="219" eb="220">
      <t>ムス</t>
    </rPh>
    <rPh sb="223" eb="226">
      <t>ショクギョウニン</t>
    </rPh>
    <rPh sb="228" eb="231">
      <t>セカイテキ</t>
    </rPh>
    <rPh sb="238" eb="239">
      <t>ツウ</t>
    </rPh>
    <rPh sb="242" eb="244">
      <t>コクサイ</t>
    </rPh>
    <rPh sb="244" eb="246">
      <t>リカイ</t>
    </rPh>
    <rPh sb="247" eb="249">
      <t>シンゼン</t>
    </rPh>
    <rPh sb="250" eb="252">
      <t>ヘイワ</t>
    </rPh>
    <rPh sb="253" eb="255">
      <t>スイシン</t>
    </rPh>
    <rPh sb="261" eb="262">
      <t>ヨッ</t>
    </rPh>
    <rPh sb="275" eb="277">
      <t>モクテキ</t>
    </rPh>
    <rPh sb="280" eb="281">
      <t>ダイ</t>
    </rPh>
    <rPh sb="281" eb="283">
      <t>ホウシ</t>
    </rPh>
    <rPh sb="283" eb="285">
      <t>ブモン</t>
    </rPh>
    <rPh sb="288" eb="290">
      <t>ホウシ</t>
    </rPh>
    <rPh sb="300" eb="302">
      <t>シンボク</t>
    </rPh>
    <rPh sb="315" eb="318">
      <t>タヨウセイ</t>
    </rPh>
    <rPh sb="330" eb="333">
      <t>コウケツセイ</t>
    </rPh>
    <rPh sb="367" eb="368">
      <t>ワタシ</t>
    </rPh>
    <rPh sb="371" eb="374">
      <t>チュウカクテキ</t>
    </rPh>
    <rPh sb="374" eb="377">
      <t>カチカン</t>
    </rPh>
    <rPh sb="387" eb="389">
      <t>ジツゲン</t>
    </rPh>
    <rPh sb="395" eb="399">
      <t>コウドウケイカク</t>
    </rPh>
    <rPh sb="400" eb="404">
      <t>ユウセンジコウ</t>
    </rPh>
    <rPh sb="405" eb="407">
      <t>サクテイ</t>
    </rPh>
    <rPh sb="413" eb="415">
      <t>ゲンザイ</t>
    </rPh>
    <rPh sb="416" eb="420">
      <t>ジュウテンブンヤ</t>
    </rPh>
    <rPh sb="422" eb="424">
      <t>ヘイワ</t>
    </rPh>
    <rPh sb="425" eb="427">
      <t>スイシン</t>
    </rPh>
    <rPh sb="428" eb="430">
      <t>シッペイ</t>
    </rPh>
    <rPh sb="432" eb="433">
      <t>タタカ</t>
    </rPh>
    <rPh sb="439" eb="440">
      <t>ミズ</t>
    </rPh>
    <rPh sb="444" eb="446">
      <t>ボシ</t>
    </rPh>
    <rPh sb="447" eb="449">
      <t>ケンコウ</t>
    </rPh>
    <rPh sb="450" eb="452">
      <t>キョウイク</t>
    </rPh>
    <rPh sb="453" eb="455">
      <t>シエン</t>
    </rPh>
    <rPh sb="456" eb="458">
      <t>ジモト</t>
    </rPh>
    <rPh sb="458" eb="460">
      <t>ケイザイ</t>
    </rPh>
    <rPh sb="461" eb="463">
      <t>セイチョウ</t>
    </rPh>
    <rPh sb="464" eb="466">
      <t>カンキョウ</t>
    </rPh>
    <rPh sb="467" eb="469">
      <t>ホゴ</t>
    </rPh>
    <phoneticPr fontId="7"/>
  </si>
  <si>
    <t>ロータリーは、人と人とのつながりを礎とする奉仕のリーダーシップという新しいモデルの先駆けとなりました。今日、このつながりは、世界に広がるネットワークとなって文化間、言語間、世代間、地域間に橋を渡し、より良い世界のビジョンを分かち合っています。私たちは行動人として、「より大きなインパクトをもたらす」、「参加者の基盤を広げる」、「参加者の積極的なかかわりを促す」、「適応力を高める」を行動計画として、ビジョンの実現に取り組みます。</t>
    <rPh sb="7" eb="8">
      <t>ヒト</t>
    </rPh>
    <rPh sb="9" eb="10">
      <t>ヒト</t>
    </rPh>
    <rPh sb="17" eb="18">
      <t>イシズエ</t>
    </rPh>
    <rPh sb="21" eb="23">
      <t>ホウシ</t>
    </rPh>
    <rPh sb="34" eb="35">
      <t>アタラ</t>
    </rPh>
    <rPh sb="41" eb="43">
      <t>サキガ</t>
    </rPh>
    <rPh sb="51" eb="53">
      <t>コンニチ</t>
    </rPh>
    <rPh sb="62" eb="64">
      <t>セカイ</t>
    </rPh>
    <rPh sb="65" eb="66">
      <t>ヒロ</t>
    </rPh>
    <rPh sb="78" eb="80">
      <t>ブンカ</t>
    </rPh>
    <rPh sb="80" eb="81">
      <t>カン</t>
    </rPh>
    <rPh sb="82" eb="84">
      <t>ゲンゴ</t>
    </rPh>
    <rPh sb="84" eb="85">
      <t>カン</t>
    </rPh>
    <rPh sb="86" eb="89">
      <t>セダイカン</t>
    </rPh>
    <rPh sb="90" eb="93">
      <t>チイキカン</t>
    </rPh>
    <rPh sb="94" eb="95">
      <t>ハシ</t>
    </rPh>
    <rPh sb="96" eb="97">
      <t>ワタ</t>
    </rPh>
    <rPh sb="101" eb="102">
      <t>ヨ</t>
    </rPh>
    <rPh sb="103" eb="105">
      <t>セカイ</t>
    </rPh>
    <rPh sb="111" eb="112">
      <t>ワ</t>
    </rPh>
    <rPh sb="114" eb="115">
      <t>ア</t>
    </rPh>
    <rPh sb="121" eb="122">
      <t>ワタシ</t>
    </rPh>
    <rPh sb="125" eb="128">
      <t>コウドウニン</t>
    </rPh>
    <rPh sb="135" eb="136">
      <t>オオ</t>
    </rPh>
    <rPh sb="151" eb="154">
      <t>サンカシャ</t>
    </rPh>
    <rPh sb="155" eb="157">
      <t>キバン</t>
    </rPh>
    <rPh sb="158" eb="159">
      <t>ヒロ</t>
    </rPh>
    <rPh sb="164" eb="167">
      <t>サンカシャ</t>
    </rPh>
    <rPh sb="168" eb="171">
      <t>セッキョクテキ</t>
    </rPh>
    <rPh sb="177" eb="178">
      <t>ウナガ</t>
    </rPh>
    <rPh sb="182" eb="185">
      <t>テキオウリョク</t>
    </rPh>
    <rPh sb="186" eb="187">
      <t>タカ</t>
    </rPh>
    <rPh sb="191" eb="195">
      <t>コウドウケイカク</t>
    </rPh>
    <rPh sb="204" eb="206">
      <t>ジツゲン</t>
    </rPh>
    <rPh sb="207" eb="208">
      <t>ト</t>
    </rPh>
    <rPh sb="209" eb="210">
      <t>ク</t>
    </rPh>
    <phoneticPr fontId="7"/>
  </si>
  <si>
    <t>ロータリーの会員は、クラブで仲間との友情を育みながら、アイデアを出しあい、地域の人びととともに草の根の活動をしています。１８歳以上の人々で構成されるローターアロータリークラブは、クラブ、国際ロータリー、ロータリー財団の３本の柱で支えられています。これらが一体となって、世界中の地域社会に持続可能な変化を生み出しています。そして、１８歳以上の人々で構成されるローターアクトクラブ、１２歳から１８歳までの人々で構成されるインターアクトクラブを支援しています。</t>
    <rPh sb="6" eb="8">
      <t>カイイン</t>
    </rPh>
    <rPh sb="14" eb="16">
      <t>ナカマ</t>
    </rPh>
    <rPh sb="18" eb="20">
      <t>ユウジョウ</t>
    </rPh>
    <rPh sb="21" eb="22">
      <t>ハグク</t>
    </rPh>
    <rPh sb="32" eb="33">
      <t>ダ</t>
    </rPh>
    <rPh sb="37" eb="39">
      <t>チイキ</t>
    </rPh>
    <rPh sb="40" eb="41">
      <t>ヒト</t>
    </rPh>
    <rPh sb="47" eb="48">
      <t>クサ</t>
    </rPh>
    <rPh sb="49" eb="50">
      <t>ネ</t>
    </rPh>
    <rPh sb="51" eb="53">
      <t>カツドウ</t>
    </rPh>
    <rPh sb="62" eb="63">
      <t>サイ</t>
    </rPh>
    <rPh sb="63" eb="65">
      <t>イジョウ</t>
    </rPh>
    <rPh sb="66" eb="68">
      <t>ヒトビト</t>
    </rPh>
    <rPh sb="69" eb="71">
      <t>コウセイ</t>
    </rPh>
    <rPh sb="93" eb="95">
      <t>コクサイ</t>
    </rPh>
    <rPh sb="106" eb="108">
      <t>ザイダン</t>
    </rPh>
    <rPh sb="110" eb="111">
      <t>ボン</t>
    </rPh>
    <rPh sb="112" eb="113">
      <t>ハシラ</t>
    </rPh>
    <rPh sb="114" eb="115">
      <t>ササ</t>
    </rPh>
    <rPh sb="127" eb="129">
      <t>イッタイ</t>
    </rPh>
    <rPh sb="134" eb="137">
      <t>セカイジュウ</t>
    </rPh>
    <rPh sb="138" eb="142">
      <t>チイキシャカイ</t>
    </rPh>
    <rPh sb="143" eb="147">
      <t>ジゾクカノウ</t>
    </rPh>
    <rPh sb="148" eb="150">
      <t>ヘンカ</t>
    </rPh>
    <rPh sb="151" eb="152">
      <t>ウ</t>
    </rPh>
    <rPh sb="153" eb="154">
      <t>ダ</t>
    </rPh>
    <rPh sb="166" eb="167">
      <t>サイ</t>
    </rPh>
    <rPh sb="167" eb="169">
      <t>イジョウ</t>
    </rPh>
    <rPh sb="170" eb="172">
      <t>ヒトビト</t>
    </rPh>
    <rPh sb="173" eb="175">
      <t>コウセイ</t>
    </rPh>
    <rPh sb="191" eb="192">
      <t>サイ</t>
    </rPh>
    <rPh sb="196" eb="197">
      <t>サイ</t>
    </rPh>
    <rPh sb="200" eb="202">
      <t>ヒトビト</t>
    </rPh>
    <rPh sb="203" eb="205">
      <t>コウセイ</t>
    </rPh>
    <rPh sb="219" eb="221">
      <t>シエン</t>
    </rPh>
    <phoneticPr fontId="7"/>
  </si>
  <si>
    <t>ロータリーは、会員基盤の成長と多様化によって地域社会をより良く反映したクラブをつくり、あらゆる文化、経験、アイデンティティの人の参加を促すために、様々な人が参加できる開放的な組織、全ての人に公平で、善意を築き、社会に役だつ組織づくりに努めています。この目標を実現するため、多様性、公平さ、開放性に関し、ロータリーは、持続可能な変化を生むために人びとが手を取りあって行動する世界を目指すグローバルネットワークとして、多様性を重んじ、年齢、民族、人種、肌の色、能力、宗教、社会的地位、文化、性別、性的指向、性自認に関わらず、あらゆる背景をもつ人の貢献を称えます。</t>
    <rPh sb="7" eb="9">
      <t>カイイン</t>
    </rPh>
    <rPh sb="9" eb="11">
      <t>キバン</t>
    </rPh>
    <rPh sb="12" eb="14">
      <t>セイチョウ</t>
    </rPh>
    <rPh sb="15" eb="18">
      <t>タヨウカ</t>
    </rPh>
    <rPh sb="22" eb="26">
      <t>チイキシャカイ</t>
    </rPh>
    <rPh sb="29" eb="30">
      <t>ヨ</t>
    </rPh>
    <rPh sb="31" eb="33">
      <t>ハンエイ</t>
    </rPh>
    <rPh sb="47" eb="49">
      <t>ブンカ</t>
    </rPh>
    <rPh sb="50" eb="52">
      <t>ケイケン</t>
    </rPh>
    <rPh sb="62" eb="63">
      <t>ヒト</t>
    </rPh>
    <rPh sb="64" eb="66">
      <t>サンカ</t>
    </rPh>
    <rPh sb="67" eb="68">
      <t>ウナガ</t>
    </rPh>
    <rPh sb="73" eb="75">
      <t>サマザマ</t>
    </rPh>
    <rPh sb="76" eb="77">
      <t>ヒト</t>
    </rPh>
    <rPh sb="78" eb="80">
      <t>サンカ</t>
    </rPh>
    <rPh sb="83" eb="86">
      <t>カイホウテキ</t>
    </rPh>
    <rPh sb="87" eb="89">
      <t>ソシキ</t>
    </rPh>
    <rPh sb="90" eb="91">
      <t>スベ</t>
    </rPh>
    <rPh sb="93" eb="94">
      <t>ヒト</t>
    </rPh>
    <rPh sb="95" eb="97">
      <t>コウヘイ</t>
    </rPh>
    <rPh sb="99" eb="101">
      <t>ゼンイ</t>
    </rPh>
    <rPh sb="102" eb="103">
      <t>キズ</t>
    </rPh>
    <rPh sb="105" eb="107">
      <t>シャカイ</t>
    </rPh>
    <rPh sb="108" eb="109">
      <t>ヤク</t>
    </rPh>
    <rPh sb="111" eb="113">
      <t>ソシキ</t>
    </rPh>
    <rPh sb="117" eb="118">
      <t>ツト</t>
    </rPh>
    <rPh sb="126" eb="128">
      <t>モクヒョウ</t>
    </rPh>
    <rPh sb="129" eb="131">
      <t>ジツゲン</t>
    </rPh>
    <rPh sb="136" eb="139">
      <t>タヨウセイ</t>
    </rPh>
    <rPh sb="140" eb="142">
      <t>コウヘイ</t>
    </rPh>
    <rPh sb="144" eb="147">
      <t>カイホウセイ</t>
    </rPh>
    <rPh sb="148" eb="149">
      <t>カン</t>
    </rPh>
    <rPh sb="158" eb="162">
      <t>ジゾクカノウ</t>
    </rPh>
    <rPh sb="163" eb="165">
      <t>ヘンカ</t>
    </rPh>
    <rPh sb="166" eb="167">
      <t>ウ</t>
    </rPh>
    <rPh sb="171" eb="172">
      <t>ヒト</t>
    </rPh>
    <rPh sb="175" eb="176">
      <t>テ</t>
    </rPh>
    <rPh sb="177" eb="178">
      <t>ト</t>
    </rPh>
    <rPh sb="182" eb="184">
      <t>コウドウ</t>
    </rPh>
    <rPh sb="186" eb="188">
      <t>セカイ</t>
    </rPh>
    <rPh sb="189" eb="191">
      <t>メザ</t>
    </rPh>
    <rPh sb="207" eb="210">
      <t>タヨウセイ</t>
    </rPh>
    <rPh sb="211" eb="212">
      <t>オモ</t>
    </rPh>
    <rPh sb="215" eb="217">
      <t>ネンレイ</t>
    </rPh>
    <rPh sb="218" eb="220">
      <t>ミンゾク</t>
    </rPh>
    <rPh sb="221" eb="223">
      <t>ジンシュ</t>
    </rPh>
    <rPh sb="224" eb="225">
      <t>ハダ</t>
    </rPh>
    <rPh sb="226" eb="227">
      <t>イロ</t>
    </rPh>
    <rPh sb="228" eb="230">
      <t>ノウリョク</t>
    </rPh>
    <rPh sb="231" eb="233">
      <t>シュウキョウ</t>
    </rPh>
    <rPh sb="234" eb="239">
      <t>シャカイテキチイ</t>
    </rPh>
    <rPh sb="240" eb="242">
      <t>ブンカ</t>
    </rPh>
    <rPh sb="243" eb="245">
      <t>セイベツ</t>
    </rPh>
    <rPh sb="246" eb="248">
      <t>セイテキ</t>
    </rPh>
    <rPh sb="248" eb="250">
      <t>シコウ</t>
    </rPh>
    <rPh sb="251" eb="252">
      <t>セイ</t>
    </rPh>
    <rPh sb="252" eb="254">
      <t>ジニン</t>
    </rPh>
    <rPh sb="255" eb="256">
      <t>カカ</t>
    </rPh>
    <rPh sb="264" eb="266">
      <t>ハイケイ</t>
    </rPh>
    <rPh sb="269" eb="270">
      <t>ヒト</t>
    </rPh>
    <rPh sb="271" eb="273">
      <t>コウケン</t>
    </rPh>
    <rPh sb="274" eb="275">
      <t>タタ</t>
    </rPh>
    <phoneticPr fontId="7"/>
  </si>
  <si>
    <t>より効果的で持続可能性の高いプロジェクトを計画するため、ロータリーのパートナーとクラブが協力することができます。ロータリーのパートナーは、「アショカ」、「教育のためのグローバルパートナーシップ」、「ハビタット・フォー・ヒューマニティ」、「経済平和研究所」、「国境なき調停者団」、「平和部隊」、「シェルターボックス」、「トーストマスターズ」、「米国国際開発庁」です。</t>
    <rPh sb="2" eb="5">
      <t>コウカテキ</t>
    </rPh>
    <rPh sb="6" eb="8">
      <t>ジゾク</t>
    </rPh>
    <rPh sb="8" eb="11">
      <t>カノウセイ</t>
    </rPh>
    <rPh sb="12" eb="13">
      <t>タカ</t>
    </rPh>
    <rPh sb="21" eb="23">
      <t>ケイカク</t>
    </rPh>
    <rPh sb="44" eb="46">
      <t>キョウリョク</t>
    </rPh>
    <rPh sb="77" eb="79">
      <t>キョウイク</t>
    </rPh>
    <rPh sb="119" eb="121">
      <t>ケイザイ</t>
    </rPh>
    <rPh sb="121" eb="123">
      <t>ヘイワ</t>
    </rPh>
    <rPh sb="123" eb="126">
      <t>ケンキュウジョ</t>
    </rPh>
    <rPh sb="129" eb="131">
      <t>コッキョウ</t>
    </rPh>
    <rPh sb="133" eb="136">
      <t>チョウテイシャ</t>
    </rPh>
    <rPh sb="136" eb="137">
      <t>ダン</t>
    </rPh>
    <rPh sb="140" eb="142">
      <t>ヘイワ</t>
    </rPh>
    <rPh sb="142" eb="144">
      <t>ブタイ</t>
    </rPh>
    <rPh sb="171" eb="173">
      <t>ベイコク</t>
    </rPh>
    <rPh sb="173" eb="175">
      <t>コクサイ</t>
    </rPh>
    <rPh sb="175" eb="177">
      <t>カイハツ</t>
    </rPh>
    <rPh sb="177" eb="178">
      <t>チョウ</t>
    </rPh>
    <phoneticPr fontId="7"/>
  </si>
  <si>
    <t>シカゴで弁護士として働いていたポール・ハリスが、世界初のロータリークラブ（シカゴ・ロータリークラブ）を設立したのは、１９０５年２月２３日です。様々な分野の職業人が集まって知恵をを寄せ合い、生涯にわたる友情を培うことのできる場をつくることが、ハリスの夢でした。設立以来、ロータリーは徐々に人道的奉仕にも活動を広げ、今ではさまざまな職業や文化をもつロータリー会員が日々、さまざまな課題を解決するために草の根の活動や国際的な取り組みを行っています。そして、ロータリー財団を設立し、様々なプロジェクトの支援を行っています。</t>
    <rPh sb="4" eb="7">
      <t>ベンゴシ</t>
    </rPh>
    <rPh sb="10" eb="11">
      <t>ハタラ</t>
    </rPh>
    <rPh sb="24" eb="27">
      <t>セカイハツ</t>
    </rPh>
    <rPh sb="51" eb="53">
      <t>セツリツ</t>
    </rPh>
    <rPh sb="62" eb="63">
      <t>ネン</t>
    </rPh>
    <rPh sb="64" eb="65">
      <t>ガツ</t>
    </rPh>
    <rPh sb="67" eb="68">
      <t>ニチ</t>
    </rPh>
    <rPh sb="71" eb="73">
      <t>サマザマ</t>
    </rPh>
    <rPh sb="74" eb="76">
      <t>ブンヤ</t>
    </rPh>
    <rPh sb="77" eb="80">
      <t>ショクギョウニン</t>
    </rPh>
    <rPh sb="89" eb="90">
      <t>ヨ</t>
    </rPh>
    <rPh sb="91" eb="92">
      <t>ア</t>
    </rPh>
    <rPh sb="94" eb="96">
      <t>ショウガイ</t>
    </rPh>
    <rPh sb="100" eb="102">
      <t>ユウジョウ</t>
    </rPh>
    <rPh sb="103" eb="104">
      <t>ツチカ</t>
    </rPh>
    <rPh sb="111" eb="112">
      <t>バ</t>
    </rPh>
    <rPh sb="124" eb="125">
      <t>ユメ</t>
    </rPh>
    <rPh sb="129" eb="131">
      <t>セツリツ</t>
    </rPh>
    <rPh sb="131" eb="133">
      <t>イライ</t>
    </rPh>
    <rPh sb="140" eb="142">
      <t>ジョジョ</t>
    </rPh>
    <rPh sb="143" eb="146">
      <t>ジンドウテキ</t>
    </rPh>
    <rPh sb="146" eb="148">
      <t>ホウシ</t>
    </rPh>
    <rPh sb="150" eb="152">
      <t>カツドウ</t>
    </rPh>
    <rPh sb="153" eb="154">
      <t>ヒロ</t>
    </rPh>
    <rPh sb="156" eb="157">
      <t>イマ</t>
    </rPh>
    <rPh sb="164" eb="166">
      <t>ショクギョウ</t>
    </rPh>
    <rPh sb="167" eb="169">
      <t>ブンカ</t>
    </rPh>
    <rPh sb="177" eb="179">
      <t>カイイン</t>
    </rPh>
    <rPh sb="180" eb="182">
      <t>ヒビ</t>
    </rPh>
    <rPh sb="188" eb="190">
      <t>カダイ</t>
    </rPh>
    <rPh sb="191" eb="193">
      <t>カイケツ</t>
    </rPh>
    <rPh sb="198" eb="199">
      <t>クサ</t>
    </rPh>
    <rPh sb="200" eb="201">
      <t>ネ</t>
    </rPh>
    <rPh sb="202" eb="204">
      <t>カツドウ</t>
    </rPh>
    <rPh sb="205" eb="208">
      <t>コクサイテキ</t>
    </rPh>
    <rPh sb="209" eb="210">
      <t>ト</t>
    </rPh>
    <rPh sb="211" eb="212">
      <t>ク</t>
    </rPh>
    <rPh sb="214" eb="215">
      <t>オコナ</t>
    </rPh>
    <rPh sb="230" eb="232">
      <t>ザイダン</t>
    </rPh>
    <rPh sb="233" eb="235">
      <t>セツリツ</t>
    </rPh>
    <rPh sb="237" eb="239">
      <t>サマザマ</t>
    </rPh>
    <rPh sb="247" eb="249">
      <t>シエン</t>
    </rPh>
    <rPh sb="250" eb="251">
      <t>オコナ</t>
    </rPh>
    <phoneticPr fontId="7"/>
  </si>
  <si>
    <t>ロータリーの資金は、人々への支援や、末永い影響をもたらす活動のための補助金や奨学金として役立てられています。１００年以上にわたり、膨大な数のプロジェクトに３０億ドル以上が授与されてきました。世界のほぼ全ての国で活動しているロータリーは、、２９種の通貨を使用し、資金の適切な管理が何よりも重要だと考えています。</t>
    <rPh sb="6" eb="8">
      <t>シキン</t>
    </rPh>
    <rPh sb="10" eb="12">
      <t>ヒトビト</t>
    </rPh>
    <rPh sb="14" eb="16">
      <t>シエン</t>
    </rPh>
    <rPh sb="18" eb="20">
      <t>スエナガ</t>
    </rPh>
    <rPh sb="21" eb="23">
      <t>エイキョウ</t>
    </rPh>
    <rPh sb="28" eb="30">
      <t>カツドウ</t>
    </rPh>
    <rPh sb="34" eb="37">
      <t>ホジョキン</t>
    </rPh>
    <rPh sb="38" eb="41">
      <t>ショウガクキン</t>
    </rPh>
    <rPh sb="44" eb="46">
      <t>ヤクダ</t>
    </rPh>
    <rPh sb="57" eb="58">
      <t>ネン</t>
    </rPh>
    <rPh sb="58" eb="60">
      <t>イジョウ</t>
    </rPh>
    <rPh sb="65" eb="67">
      <t>ボウダイ</t>
    </rPh>
    <rPh sb="68" eb="69">
      <t>カズ</t>
    </rPh>
    <rPh sb="79" eb="80">
      <t>オク</t>
    </rPh>
    <rPh sb="82" eb="84">
      <t>イジョウ</t>
    </rPh>
    <rPh sb="85" eb="87">
      <t>ジュヨ</t>
    </rPh>
    <rPh sb="95" eb="97">
      <t>セカイ</t>
    </rPh>
    <rPh sb="100" eb="101">
      <t>スベ</t>
    </rPh>
    <rPh sb="103" eb="104">
      <t>クニ</t>
    </rPh>
    <rPh sb="105" eb="107">
      <t>カツドウ</t>
    </rPh>
    <rPh sb="121" eb="122">
      <t>シュ</t>
    </rPh>
    <rPh sb="123" eb="125">
      <t>ツウカ</t>
    </rPh>
    <rPh sb="126" eb="128">
      <t>シヨウ</t>
    </rPh>
    <rPh sb="130" eb="132">
      <t>シキン</t>
    </rPh>
    <rPh sb="133" eb="135">
      <t>テキセツ</t>
    </rPh>
    <rPh sb="136" eb="138">
      <t>カンリ</t>
    </rPh>
    <rPh sb="139" eb="140">
      <t>ナニ</t>
    </rPh>
    <rPh sb="143" eb="145">
      <t>ジュウヨウ</t>
    </rPh>
    <rPh sb="147" eb="148">
      <t>カンガ</t>
    </rPh>
    <phoneticPr fontId="7"/>
  </si>
  <si>
    <t>マイロータリーを通じて、世界のクラブ、ロータリアンの名簿にアクセスすることができます。</t>
    <rPh sb="8" eb="9">
      <t>ツウ</t>
    </rPh>
    <rPh sb="12" eb="14">
      <t>セカイ</t>
    </rPh>
    <rPh sb="26" eb="28">
      <t>メイボ</t>
    </rPh>
    <phoneticPr fontId="7"/>
  </si>
  <si>
    <t>ロータリーの方針や手続を定めた手続要覧、ＲＩ定款、ＲＩ細則、を掲載。</t>
    <rPh sb="6" eb="8">
      <t>ホウシン</t>
    </rPh>
    <rPh sb="9" eb="11">
      <t>テツヅキ</t>
    </rPh>
    <rPh sb="12" eb="13">
      <t>サダ</t>
    </rPh>
    <rPh sb="15" eb="17">
      <t>テツヅキ</t>
    </rPh>
    <rPh sb="17" eb="19">
      <t>ヨウラン</t>
    </rPh>
    <rPh sb="22" eb="24">
      <t>テイカン</t>
    </rPh>
    <rPh sb="27" eb="29">
      <t>サイソク</t>
    </rPh>
    <rPh sb="31" eb="33">
      <t>ケイサイ</t>
    </rPh>
    <phoneticPr fontId="2"/>
  </si>
  <si>
    <t>ロータリーの組織運営にクラブの声を反映させるための規定。</t>
    <rPh sb="6" eb="8">
      <t>ソシキ</t>
    </rPh>
    <rPh sb="8" eb="10">
      <t>ウンエイ</t>
    </rPh>
    <rPh sb="15" eb="16">
      <t>コエ</t>
    </rPh>
    <rPh sb="17" eb="19">
      <t>ハンエイ</t>
    </rPh>
    <rPh sb="25" eb="27">
      <t>キテイ</t>
    </rPh>
    <phoneticPr fontId="2"/>
  </si>
  <si>
    <t>ロータリーについてや地区・クラブでの各委員会の役割などの研修用の動画や資料を閲覧、視聴できる。ロータリーを勉強しよう。</t>
    <rPh sb="10" eb="12">
      <t>チク</t>
    </rPh>
    <rPh sb="18" eb="19">
      <t>カク</t>
    </rPh>
    <rPh sb="19" eb="22">
      <t>イインカイ</t>
    </rPh>
    <rPh sb="23" eb="25">
      <t>ヤクワリ</t>
    </rPh>
    <rPh sb="28" eb="30">
      <t>ケンシュウ</t>
    </rPh>
    <rPh sb="30" eb="31">
      <t>ヨウ</t>
    </rPh>
    <rPh sb="32" eb="34">
      <t>ドウガ</t>
    </rPh>
    <rPh sb="35" eb="37">
      <t>シリョウ</t>
    </rPh>
    <rPh sb="38" eb="40">
      <t>エツラン</t>
    </rPh>
    <rPh sb="41" eb="43">
      <t>シチョウ</t>
    </rPh>
    <rPh sb="53" eb="55">
      <t>ベンキョウ</t>
    </rPh>
    <phoneticPr fontId="2"/>
  </si>
  <si>
    <t>Ｗｅｂを用いてのセミナー（現在、予定なし）</t>
    <rPh sb="4" eb="5">
      <t>モチ</t>
    </rPh>
    <rPh sb="13" eb="15">
      <t>ゲンザイ</t>
    </rPh>
    <rPh sb="16" eb="18">
      <t>ヨテイ</t>
    </rPh>
    <phoneticPr fontId="2"/>
  </si>
  <si>
    <t>クラブ会員の管理、人頭分担金の支払い、書式・説明資料のダウンロード、クラブ運営の諸手続きが出来ます。</t>
    <rPh sb="3" eb="5">
      <t>カイイン</t>
    </rPh>
    <rPh sb="6" eb="8">
      <t>カンリ</t>
    </rPh>
    <rPh sb="9" eb="11">
      <t>ジントウ</t>
    </rPh>
    <rPh sb="11" eb="14">
      <t>ブンタンキン</t>
    </rPh>
    <rPh sb="15" eb="17">
      <t>シハラ</t>
    </rPh>
    <rPh sb="19" eb="21">
      <t>ショシキ</t>
    </rPh>
    <rPh sb="22" eb="24">
      <t>セツメイ</t>
    </rPh>
    <rPh sb="24" eb="26">
      <t>シリョウ</t>
    </rPh>
    <rPh sb="37" eb="39">
      <t>ウンエイ</t>
    </rPh>
    <rPh sb="40" eb="41">
      <t>ショ</t>
    </rPh>
    <rPh sb="41" eb="43">
      <t>テツヅ</t>
    </rPh>
    <rPh sb="45" eb="47">
      <t>デキ</t>
    </rPh>
    <phoneticPr fontId="2"/>
  </si>
  <si>
    <t>クラブ財務の確認、役員データの更新、地区大会の情報提出、賞、表彰、書式のダウンロード、地区運営の手続きが出来ます。</t>
    <rPh sb="3" eb="5">
      <t>ザイム</t>
    </rPh>
    <rPh sb="6" eb="8">
      <t>カクニン</t>
    </rPh>
    <rPh sb="9" eb="11">
      <t>ヤクイン</t>
    </rPh>
    <rPh sb="15" eb="17">
      <t>コウシン</t>
    </rPh>
    <rPh sb="18" eb="20">
      <t>チク</t>
    </rPh>
    <rPh sb="20" eb="22">
      <t>タイカイ</t>
    </rPh>
    <rPh sb="23" eb="25">
      <t>ジョウホウ</t>
    </rPh>
    <rPh sb="25" eb="27">
      <t>テイシュツ</t>
    </rPh>
    <rPh sb="28" eb="29">
      <t>ショウ</t>
    </rPh>
    <rPh sb="30" eb="32">
      <t>ヒョウショウ</t>
    </rPh>
    <rPh sb="33" eb="35">
      <t>ショシキ</t>
    </rPh>
    <rPh sb="43" eb="45">
      <t>チク</t>
    </rPh>
    <rPh sb="45" eb="47">
      <t>ウンエイ</t>
    </rPh>
    <rPh sb="48" eb="50">
      <t>テツヅ</t>
    </rPh>
    <rPh sb="52" eb="54">
      <t>デキ</t>
    </rPh>
    <phoneticPr fontId="2"/>
  </si>
  <si>
    <t>ロータリー財団へのあなたのご寄付・認証歴を見る事が出来る。</t>
    <rPh sb="5" eb="7">
      <t>ザイダン</t>
    </rPh>
    <rPh sb="14" eb="16">
      <t>キフ</t>
    </rPh>
    <rPh sb="17" eb="19">
      <t>ニンショウ</t>
    </rPh>
    <rPh sb="19" eb="20">
      <t>レキ</t>
    </rPh>
    <rPh sb="21" eb="22">
      <t>ミ</t>
    </rPh>
    <rPh sb="23" eb="24">
      <t>コト</t>
    </rPh>
    <rPh sb="25" eb="27">
      <t>デキ</t>
    </rPh>
    <phoneticPr fontId="2"/>
  </si>
  <si>
    <t>クラブ、地区、地域の会員増強、寄付と認証、会長賞、プログラム参加者と学友に関するレポートを見る事が出来る。</t>
    <rPh sb="4" eb="6">
      <t>チク</t>
    </rPh>
    <rPh sb="7" eb="9">
      <t>チイキ</t>
    </rPh>
    <rPh sb="10" eb="12">
      <t>カイイン</t>
    </rPh>
    <rPh sb="12" eb="14">
      <t>ゾウキョウ</t>
    </rPh>
    <rPh sb="15" eb="17">
      <t>キフ</t>
    </rPh>
    <rPh sb="18" eb="20">
      <t>ニンショウ</t>
    </rPh>
    <rPh sb="21" eb="23">
      <t>カイチョウ</t>
    </rPh>
    <rPh sb="23" eb="24">
      <t>ショウ</t>
    </rPh>
    <rPh sb="30" eb="33">
      <t>サンカシャ</t>
    </rPh>
    <rPh sb="34" eb="36">
      <t>ガクユウ</t>
    </rPh>
    <rPh sb="37" eb="38">
      <t>カン</t>
    </rPh>
    <rPh sb="45" eb="46">
      <t>ミ</t>
    </rPh>
    <rPh sb="47" eb="48">
      <t>コト</t>
    </rPh>
    <rPh sb="49" eb="51">
      <t>デキ</t>
    </rPh>
    <phoneticPr fontId="2"/>
  </si>
  <si>
    <t>クラブの目標を設定し達成状況を確認する事が出来る。クラブの目標に関係したデータや傾向の閲覧、目標、プログラム、活動を管理できる。</t>
    <rPh sb="4" eb="6">
      <t>モクヒョウ</t>
    </rPh>
    <rPh sb="7" eb="9">
      <t>セッテイ</t>
    </rPh>
    <rPh sb="10" eb="12">
      <t>タッセイ</t>
    </rPh>
    <rPh sb="12" eb="14">
      <t>ジョウキョウ</t>
    </rPh>
    <rPh sb="15" eb="17">
      <t>カクニン</t>
    </rPh>
    <rPh sb="19" eb="20">
      <t>コト</t>
    </rPh>
    <rPh sb="21" eb="23">
      <t>デキ</t>
    </rPh>
    <rPh sb="29" eb="31">
      <t>モクヒョウ</t>
    </rPh>
    <rPh sb="32" eb="34">
      <t>カンケイ</t>
    </rPh>
    <rPh sb="40" eb="42">
      <t>ケイコウ</t>
    </rPh>
    <rPh sb="43" eb="45">
      <t>エツラン</t>
    </rPh>
    <rPh sb="46" eb="48">
      <t>モクヒョウ</t>
    </rPh>
    <rPh sb="55" eb="57">
      <t>カツドウ</t>
    </rPh>
    <rPh sb="58" eb="60">
      <t>カンリ</t>
    </rPh>
    <phoneticPr fontId="2"/>
  </si>
  <si>
    <t>グローバル リワード アプリの機能は、・商品・サービスの割引の利用・購入金額の一部をロータリーに還元・会員が自社の特典・割引を提供・名称やキーワードで特典を検索・特典が利用できる店舗やホテルを地図上で確認。その他利用できるアプリは（クラブ検索アプリ）（ロータリーのＶＲアプリをダウンロード）　（Ｒｏｔａｒｙ　Ｅｖｅｎｔｓアプリ）があります</t>
    <rPh sb="15" eb="17">
      <t>キノウ</t>
    </rPh>
    <rPh sb="20" eb="22">
      <t>ショウヒン</t>
    </rPh>
    <rPh sb="28" eb="30">
      <t>ワリビキ</t>
    </rPh>
    <rPh sb="31" eb="33">
      <t>リヨウ</t>
    </rPh>
    <rPh sb="34" eb="36">
      <t>コウニュウ</t>
    </rPh>
    <rPh sb="36" eb="38">
      <t>キンガク</t>
    </rPh>
    <rPh sb="39" eb="41">
      <t>イチブ</t>
    </rPh>
    <rPh sb="48" eb="50">
      <t>カンゲン</t>
    </rPh>
    <rPh sb="51" eb="53">
      <t>カイイン</t>
    </rPh>
    <rPh sb="54" eb="56">
      <t>ジシャ</t>
    </rPh>
    <rPh sb="57" eb="59">
      <t>トクテン</t>
    </rPh>
    <rPh sb="60" eb="62">
      <t>ワリビキ</t>
    </rPh>
    <rPh sb="63" eb="65">
      <t>テイキョウ</t>
    </rPh>
    <rPh sb="66" eb="68">
      <t>メイショウ</t>
    </rPh>
    <rPh sb="75" eb="77">
      <t>トクテン</t>
    </rPh>
    <rPh sb="78" eb="80">
      <t>ケンサク</t>
    </rPh>
    <rPh sb="81" eb="83">
      <t>トクテン</t>
    </rPh>
    <rPh sb="84" eb="86">
      <t>リヨウ</t>
    </rPh>
    <rPh sb="89" eb="91">
      <t>テンポ</t>
    </rPh>
    <rPh sb="96" eb="99">
      <t>チズジョウ</t>
    </rPh>
    <rPh sb="100" eb="102">
      <t>カクニン</t>
    </rPh>
    <rPh sb="105" eb="106">
      <t>タ</t>
    </rPh>
    <rPh sb="106" eb="108">
      <t>リヨウ</t>
    </rPh>
    <rPh sb="119" eb="121">
      <t>ケンサク</t>
    </rPh>
    <phoneticPr fontId="2"/>
  </si>
  <si>
    <t>クラブの会員データーベースと国際ロータリーのデーターベースを連携させることで省力化と効率化が可能です。</t>
    <rPh sb="4" eb="6">
      <t>カイイン</t>
    </rPh>
    <rPh sb="14" eb="16">
      <t>コクサイ</t>
    </rPh>
    <rPh sb="30" eb="32">
      <t>レンケイ</t>
    </rPh>
    <rPh sb="38" eb="40">
      <t>ショウリョク</t>
    </rPh>
    <rPh sb="40" eb="41">
      <t>カ</t>
    </rPh>
    <rPh sb="42" eb="44">
      <t>コウリツ</t>
    </rPh>
    <rPh sb="44" eb="45">
      <t>カ</t>
    </rPh>
    <rPh sb="46" eb="48">
      <t>カノウ</t>
    </rPh>
    <phoneticPr fontId="2"/>
  </si>
  <si>
    <t>クラブや地区のより効率的な運営や互いのネットワークを維持するにあたり、情報の共有、学ぶためにフォーラム「Ｃｏｍｍｕｎｉｔｙ　Ｍａｒｋｅｔｐｌａｃｅ　Ｇｒｏｕｐ」利用ください。</t>
    <rPh sb="4" eb="6">
      <t>チク</t>
    </rPh>
    <rPh sb="9" eb="11">
      <t>コウリツ</t>
    </rPh>
    <rPh sb="11" eb="12">
      <t>テキ</t>
    </rPh>
    <rPh sb="13" eb="15">
      <t>ウンエイ</t>
    </rPh>
    <rPh sb="16" eb="17">
      <t>タガ</t>
    </rPh>
    <rPh sb="26" eb="28">
      <t>イジ</t>
    </rPh>
    <rPh sb="35" eb="37">
      <t>ジョウホウ</t>
    </rPh>
    <rPh sb="38" eb="40">
      <t>キョウユウ</t>
    </rPh>
    <rPh sb="41" eb="42">
      <t>マナ</t>
    </rPh>
    <rPh sb="80" eb="82">
      <t>リヨウ</t>
    </rPh>
    <phoneticPr fontId="2"/>
  </si>
  <si>
    <t>１００年以上にわたるロータリーでは地元の町や世界をより良くしようとする比類なき団体です。特質や目標、協力者、入会者、プログラム活動の参加者を通じてロータリーブランド形成、発信していきます。</t>
    <rPh sb="3" eb="4">
      <t>ネン</t>
    </rPh>
    <rPh sb="4" eb="6">
      <t>イジョウ</t>
    </rPh>
    <rPh sb="17" eb="19">
      <t>ジモト</t>
    </rPh>
    <rPh sb="20" eb="21">
      <t>マチ</t>
    </rPh>
    <rPh sb="22" eb="24">
      <t>セカイ</t>
    </rPh>
    <rPh sb="27" eb="28">
      <t>ヨ</t>
    </rPh>
    <rPh sb="35" eb="37">
      <t>ヒルイ</t>
    </rPh>
    <rPh sb="39" eb="41">
      <t>ダンタイ</t>
    </rPh>
    <rPh sb="44" eb="46">
      <t>トクシツ</t>
    </rPh>
    <rPh sb="47" eb="49">
      <t>モクヒョウ</t>
    </rPh>
    <rPh sb="50" eb="53">
      <t>キョウリョクシャ</t>
    </rPh>
    <rPh sb="54" eb="56">
      <t>ニュウカイ</t>
    </rPh>
    <rPh sb="56" eb="57">
      <t>シャ</t>
    </rPh>
    <rPh sb="63" eb="65">
      <t>カツドウ</t>
    </rPh>
    <rPh sb="66" eb="69">
      <t>サンカシャ</t>
    </rPh>
    <rPh sb="70" eb="71">
      <t>ツウ</t>
    </rPh>
    <rPh sb="82" eb="84">
      <t>ケイセイ</t>
    </rPh>
    <rPh sb="85" eb="87">
      <t>ハッシン</t>
    </rPh>
    <phoneticPr fontId="2"/>
  </si>
  <si>
    <t>アイテムの種類、動画、パンフレット、クラブの推進用、広報用リソース　広告の種類ではラジオ等があり、ポリオ撲滅、世界を変える行動人の事例がダウンロード出来ます。</t>
    <rPh sb="5" eb="7">
      <t>シュルイ</t>
    </rPh>
    <rPh sb="8" eb="10">
      <t>ドウガ</t>
    </rPh>
    <rPh sb="22" eb="24">
      <t>スイシン</t>
    </rPh>
    <rPh sb="24" eb="25">
      <t>ヨウ</t>
    </rPh>
    <rPh sb="26" eb="28">
      <t>コウホウ</t>
    </rPh>
    <rPh sb="28" eb="29">
      <t>ヨウ</t>
    </rPh>
    <rPh sb="34" eb="36">
      <t>コウコク</t>
    </rPh>
    <rPh sb="37" eb="39">
      <t>シュルイ</t>
    </rPh>
    <rPh sb="44" eb="45">
      <t>トウ</t>
    </rPh>
    <rPh sb="52" eb="54">
      <t>ボクメツ</t>
    </rPh>
    <rPh sb="55" eb="57">
      <t>セカイ</t>
    </rPh>
    <rPh sb="58" eb="59">
      <t>カ</t>
    </rPh>
    <rPh sb="61" eb="63">
      <t>コウドウ</t>
    </rPh>
    <rPh sb="63" eb="64">
      <t>ジン</t>
    </rPh>
    <rPh sb="65" eb="67">
      <t>ジレイ</t>
    </rPh>
    <rPh sb="74" eb="76">
      <t>デキ</t>
    </rPh>
    <phoneticPr fontId="2"/>
  </si>
  <si>
    <t>ロータリー及びロータリー財団（エンドポリオ含む）、会長テーマのロゴや、編集可能なロゴのテンプレートをダウンロードすることができる</t>
    <rPh sb="5" eb="6">
      <t>オヨ</t>
    </rPh>
    <rPh sb="12" eb="14">
      <t>ザイダン</t>
    </rPh>
    <rPh sb="21" eb="22">
      <t>フク</t>
    </rPh>
    <rPh sb="25" eb="27">
      <t>カイチョウ</t>
    </rPh>
    <rPh sb="35" eb="37">
      <t>ヘンシュウ</t>
    </rPh>
    <rPh sb="37" eb="39">
      <t>カノウ</t>
    </rPh>
    <phoneticPr fontId="2"/>
  </si>
  <si>
    <t>①クラブで使用する旗、会員証、名刺やバーチャル会議用背景②編集可能なテンプレート（ロゴのテンプレートと同内容）③バナー、パンフレット、プレスリリースに使用できる推進用リソース④「世界を変える行動人」、世界ポリオデー、ロータリー　グローバル　リワードを推進するツールをダウンロードすることができる</t>
    <rPh sb="5" eb="7">
      <t>シヨウ</t>
    </rPh>
    <rPh sb="9" eb="10">
      <t>ハタ</t>
    </rPh>
    <rPh sb="11" eb="14">
      <t>カイインショウ</t>
    </rPh>
    <rPh sb="15" eb="17">
      <t>メイシ</t>
    </rPh>
    <rPh sb="23" eb="26">
      <t>カイギヨウ</t>
    </rPh>
    <rPh sb="26" eb="28">
      <t>ハイケイ</t>
    </rPh>
    <rPh sb="29" eb="33">
      <t>ヘンシュウカノウ</t>
    </rPh>
    <rPh sb="51" eb="54">
      <t>ドウナイヨウ</t>
    </rPh>
    <rPh sb="75" eb="77">
      <t>シヨウ</t>
    </rPh>
    <rPh sb="80" eb="83">
      <t>スイシンヨウ</t>
    </rPh>
    <rPh sb="89" eb="91">
      <t>セカイ</t>
    </rPh>
    <rPh sb="92" eb="93">
      <t>カ</t>
    </rPh>
    <rPh sb="95" eb="98">
      <t>コウドウニン</t>
    </rPh>
    <rPh sb="100" eb="102">
      <t>セカイ</t>
    </rPh>
    <rPh sb="125" eb="127">
      <t>スイシン</t>
    </rPh>
    <phoneticPr fontId="2"/>
  </si>
  <si>
    <t>ポスター広告、看板などの屋外用広告、バナーやフェイスブック・ツイッター用のウェブ広告、ラジオ広告用の音源などがダウンロードできる</t>
    <rPh sb="4" eb="6">
      <t>コウコク</t>
    </rPh>
    <rPh sb="7" eb="9">
      <t>カンバン</t>
    </rPh>
    <rPh sb="12" eb="14">
      <t>オクガイ</t>
    </rPh>
    <rPh sb="14" eb="15">
      <t>ヨウ</t>
    </rPh>
    <rPh sb="15" eb="17">
      <t>コウコク</t>
    </rPh>
    <rPh sb="35" eb="36">
      <t>ヨウ</t>
    </rPh>
    <rPh sb="40" eb="42">
      <t>コウコク</t>
    </rPh>
    <rPh sb="46" eb="48">
      <t>コウコク</t>
    </rPh>
    <rPh sb="48" eb="49">
      <t>ヨウ</t>
    </rPh>
    <rPh sb="50" eb="52">
      <t>オンゲン</t>
    </rPh>
    <phoneticPr fontId="2"/>
  </si>
  <si>
    <t>ロータリーの活動や会員の様子をとらえた写真、ロータリーの取り組みやプロジェクトの様子をとらえた動画を利用できる</t>
    <rPh sb="6" eb="8">
      <t>カツドウ</t>
    </rPh>
    <rPh sb="9" eb="11">
      <t>カイイン</t>
    </rPh>
    <rPh sb="12" eb="14">
      <t>ヨウス</t>
    </rPh>
    <rPh sb="19" eb="21">
      <t>シャシン</t>
    </rPh>
    <rPh sb="28" eb="29">
      <t>ト</t>
    </rPh>
    <rPh sb="30" eb="31">
      <t>ク</t>
    </rPh>
    <rPh sb="40" eb="42">
      <t>ヨウス</t>
    </rPh>
    <rPh sb="47" eb="49">
      <t>ドウガ</t>
    </rPh>
    <rPh sb="50" eb="52">
      <t>リヨウ</t>
    </rPh>
    <phoneticPr fontId="2"/>
  </si>
  <si>
    <t>「ロータリー活性化」の取り組みは、心に訴えるような方法で、しかもわかりやすくロータリーのストーリーを人びとに伝えることを目的としています。ブランドリソースセンターのダウンロード可能なリソースやツール、それを地用するためのガイドラインや研修、新デザインを採り入れたクラブや地区の事例などを紹介しています。</t>
    <rPh sb="6" eb="9">
      <t>カッセイカ</t>
    </rPh>
    <rPh sb="11" eb="12">
      <t>ト</t>
    </rPh>
    <rPh sb="13" eb="14">
      <t>ク</t>
    </rPh>
    <rPh sb="17" eb="18">
      <t>ココロ</t>
    </rPh>
    <rPh sb="19" eb="20">
      <t>ウッタ</t>
    </rPh>
    <rPh sb="25" eb="27">
      <t>ホウホウ</t>
    </rPh>
    <rPh sb="50" eb="51">
      <t>ヒト</t>
    </rPh>
    <rPh sb="54" eb="55">
      <t>ツタ</t>
    </rPh>
    <rPh sb="60" eb="62">
      <t>モクテキ</t>
    </rPh>
    <rPh sb="88" eb="90">
      <t>カノウ</t>
    </rPh>
    <rPh sb="103" eb="105">
      <t>チヨウ</t>
    </rPh>
    <rPh sb="117" eb="119">
      <t>ケンシュウ</t>
    </rPh>
    <rPh sb="120" eb="121">
      <t>シン</t>
    </rPh>
    <rPh sb="126" eb="127">
      <t>ト</t>
    </rPh>
    <rPh sb="128" eb="129">
      <t>イ</t>
    </rPh>
    <rPh sb="135" eb="137">
      <t>チク</t>
    </rPh>
    <rPh sb="138" eb="140">
      <t>ジレイ</t>
    </rPh>
    <rPh sb="143" eb="145">
      <t>ショウカイ</t>
    </rPh>
    <phoneticPr fontId="2"/>
  </si>
  <si>
    <t>ロータリアン、ローターアクター、プログラム学友が利用できる商品やサービスの割引特典の他、自社提供の特典を追加したり購入代金の一部を寄付に充てたりできる特典プログラムのリスト。ZOOMの割引等。</t>
    <rPh sb="21" eb="23">
      <t>ガクユウ</t>
    </rPh>
    <rPh sb="24" eb="26">
      <t>リヨウ</t>
    </rPh>
    <rPh sb="29" eb="31">
      <t>ショウヒン</t>
    </rPh>
    <rPh sb="37" eb="39">
      <t>ワリビキ</t>
    </rPh>
    <rPh sb="39" eb="41">
      <t>トクテン</t>
    </rPh>
    <rPh sb="42" eb="43">
      <t>ホカ</t>
    </rPh>
    <rPh sb="44" eb="46">
      <t>ジシャ</t>
    </rPh>
    <rPh sb="46" eb="48">
      <t>テイキョウ</t>
    </rPh>
    <rPh sb="49" eb="51">
      <t>トクテン</t>
    </rPh>
    <rPh sb="52" eb="54">
      <t>ツイカ</t>
    </rPh>
    <rPh sb="57" eb="59">
      <t>コウニュウ</t>
    </rPh>
    <rPh sb="59" eb="61">
      <t>ダイキン</t>
    </rPh>
    <rPh sb="62" eb="64">
      <t>イチブ</t>
    </rPh>
    <rPh sb="65" eb="67">
      <t>キフ</t>
    </rPh>
    <rPh sb="68" eb="69">
      <t>ア</t>
    </rPh>
    <rPh sb="75" eb="77">
      <t>トクテン</t>
    </rPh>
    <rPh sb="92" eb="94">
      <t>ワリビキ</t>
    </rPh>
    <rPh sb="94" eb="95">
      <t>トウ</t>
    </rPh>
    <phoneticPr fontId="2"/>
  </si>
  <si>
    <t>世界の各地域で各種ロータリー関連商品を注文できる国際ロータリーの公式免許取得業者のリストと連絡先を提供。</t>
    <rPh sb="0" eb="2">
      <t>セカイ</t>
    </rPh>
    <rPh sb="3" eb="4">
      <t>カク</t>
    </rPh>
    <rPh sb="4" eb="6">
      <t>チイキ</t>
    </rPh>
    <rPh sb="7" eb="9">
      <t>カクシュ</t>
    </rPh>
    <rPh sb="14" eb="16">
      <t>カンレン</t>
    </rPh>
    <rPh sb="16" eb="18">
      <t>ショウヒン</t>
    </rPh>
    <rPh sb="19" eb="21">
      <t>チュウモン</t>
    </rPh>
    <rPh sb="24" eb="26">
      <t>コクサイ</t>
    </rPh>
    <rPh sb="32" eb="34">
      <t>コウシキ</t>
    </rPh>
    <rPh sb="34" eb="36">
      <t>メンキョ</t>
    </rPh>
    <rPh sb="36" eb="38">
      <t>シュトク</t>
    </rPh>
    <rPh sb="38" eb="40">
      <t>ギョウシャ</t>
    </rPh>
    <rPh sb="45" eb="48">
      <t>レンラクサキ</t>
    </rPh>
    <rPh sb="49" eb="51">
      <t>テイキョウ</t>
    </rPh>
    <phoneticPr fontId="2"/>
  </si>
  <si>
    <t>ロータリーの業務で旅行する人が国際ロータリーからその経費を提供されるための条件及び手続き方法。ロータリーの旅行方針。</t>
    <rPh sb="6" eb="8">
      <t>ギョウム</t>
    </rPh>
    <rPh sb="9" eb="11">
      <t>リョコウ</t>
    </rPh>
    <rPh sb="13" eb="14">
      <t>ヒト</t>
    </rPh>
    <rPh sb="15" eb="17">
      <t>コクサイ</t>
    </rPh>
    <rPh sb="26" eb="28">
      <t>ケイヒ</t>
    </rPh>
    <rPh sb="29" eb="31">
      <t>テイキョウ</t>
    </rPh>
    <rPh sb="37" eb="39">
      <t>ジョウケン</t>
    </rPh>
    <rPh sb="39" eb="40">
      <t>オヨ</t>
    </rPh>
    <rPh sb="41" eb="43">
      <t>テツヅ</t>
    </rPh>
    <rPh sb="44" eb="46">
      <t>ホウホウ</t>
    </rPh>
    <rPh sb="53" eb="55">
      <t>リョコウ</t>
    </rPh>
    <rPh sb="55" eb="57">
      <t>ホウシン</t>
    </rPh>
    <phoneticPr fontId="2"/>
  </si>
  <si>
    <t>地元や海外の地域社会のニーズに取り組むための、比較的規模の小さい、短期的な活動の支援である地区補助金の、活動の種類、支給額と支給方法、資格要件などの情報提供。</t>
    <rPh sb="0" eb="2">
      <t>ジモト</t>
    </rPh>
    <rPh sb="3" eb="5">
      <t>カイガイ</t>
    </rPh>
    <rPh sb="6" eb="8">
      <t>チイキ</t>
    </rPh>
    <rPh sb="8" eb="10">
      <t>シャカイ</t>
    </rPh>
    <rPh sb="15" eb="16">
      <t>ト</t>
    </rPh>
    <rPh sb="17" eb="18">
      <t>ク</t>
    </rPh>
    <rPh sb="23" eb="25">
      <t>ヒカク</t>
    </rPh>
    <rPh sb="25" eb="26">
      <t>テキ</t>
    </rPh>
    <rPh sb="26" eb="28">
      <t>キボ</t>
    </rPh>
    <rPh sb="29" eb="30">
      <t>チイ</t>
    </rPh>
    <rPh sb="33" eb="35">
      <t>タンキ</t>
    </rPh>
    <rPh sb="35" eb="36">
      <t>テキ</t>
    </rPh>
    <rPh sb="37" eb="39">
      <t>カツドウ</t>
    </rPh>
    <rPh sb="40" eb="42">
      <t>シエン</t>
    </rPh>
    <rPh sb="45" eb="47">
      <t>チク</t>
    </rPh>
    <rPh sb="47" eb="50">
      <t>ホジョキン</t>
    </rPh>
    <rPh sb="52" eb="54">
      <t>カツドウ</t>
    </rPh>
    <rPh sb="55" eb="57">
      <t>シュルイ</t>
    </rPh>
    <rPh sb="58" eb="60">
      <t>シキュウ</t>
    </rPh>
    <rPh sb="60" eb="61">
      <t>ガク</t>
    </rPh>
    <rPh sb="62" eb="64">
      <t>シキュウ</t>
    </rPh>
    <rPh sb="64" eb="66">
      <t>ホウホウ</t>
    </rPh>
    <rPh sb="67" eb="69">
      <t>シカク</t>
    </rPh>
    <rPh sb="69" eb="71">
      <t>ヨウケン</t>
    </rPh>
    <rPh sb="74" eb="76">
      <t>ジョウホウ</t>
    </rPh>
    <rPh sb="76" eb="78">
      <t>テイキョウ</t>
    </rPh>
    <phoneticPr fontId="2"/>
  </si>
  <si>
    <t>ロータリーの重点分野に該当し、持続可能かつ測定可能な成果をもたらす大規模な国際的活動を支援するグローバル補助金の、活動の種類、支給額と支給方法、資格要件などの情報提供。</t>
    <rPh sb="6" eb="8">
      <t>ジュウテン</t>
    </rPh>
    <rPh sb="8" eb="10">
      <t>ブンヤ</t>
    </rPh>
    <rPh sb="11" eb="13">
      <t>ガイトウ</t>
    </rPh>
    <rPh sb="15" eb="17">
      <t>ジゾク</t>
    </rPh>
    <rPh sb="17" eb="19">
      <t>カノウ</t>
    </rPh>
    <rPh sb="21" eb="23">
      <t>ソクテイ</t>
    </rPh>
    <rPh sb="23" eb="25">
      <t>カノウ</t>
    </rPh>
    <rPh sb="26" eb="28">
      <t>セイカ</t>
    </rPh>
    <rPh sb="33" eb="36">
      <t>ダイキボ</t>
    </rPh>
    <rPh sb="37" eb="40">
      <t>コクサイテキ</t>
    </rPh>
    <rPh sb="40" eb="42">
      <t>カツドウ</t>
    </rPh>
    <rPh sb="43" eb="45">
      <t>シエン</t>
    </rPh>
    <rPh sb="52" eb="55">
      <t>ホジョキン</t>
    </rPh>
    <rPh sb="57" eb="59">
      <t>カツドウ</t>
    </rPh>
    <rPh sb="60" eb="62">
      <t>シュルイ</t>
    </rPh>
    <rPh sb="63" eb="65">
      <t>シキュウ</t>
    </rPh>
    <rPh sb="65" eb="66">
      <t>ガク</t>
    </rPh>
    <rPh sb="67" eb="69">
      <t>シキュウ</t>
    </rPh>
    <rPh sb="69" eb="71">
      <t>ホウホウ</t>
    </rPh>
    <rPh sb="72" eb="74">
      <t>シカク</t>
    </rPh>
    <rPh sb="74" eb="76">
      <t>ヨウケン</t>
    </rPh>
    <rPh sb="79" eb="81">
      <t>ジョウホウ</t>
    </rPh>
    <rPh sb="81" eb="83">
      <t>テイキョウ</t>
    </rPh>
    <phoneticPr fontId="2"/>
  </si>
  <si>
    <t>すでに成果を実証しているプログラムに資金を提供する「大規模プログラム補助金」でプログラムの規模の拡大を推進する。大規模プログラム補助金の授与額、受領資格、申請方法と受領者等の情報。</t>
    <rPh sb="3" eb="5">
      <t>セイカ</t>
    </rPh>
    <rPh sb="6" eb="8">
      <t>ジッショウ</t>
    </rPh>
    <rPh sb="18" eb="20">
      <t>シキン</t>
    </rPh>
    <rPh sb="21" eb="23">
      <t>テイキョウ</t>
    </rPh>
    <rPh sb="26" eb="29">
      <t>ダイキボ</t>
    </rPh>
    <rPh sb="34" eb="37">
      <t>ホジョキン</t>
    </rPh>
    <rPh sb="45" eb="47">
      <t>キボ</t>
    </rPh>
    <rPh sb="48" eb="50">
      <t>カクダイ</t>
    </rPh>
    <rPh sb="51" eb="53">
      <t>スイシン</t>
    </rPh>
    <rPh sb="56" eb="59">
      <t>ダイキボ</t>
    </rPh>
    <rPh sb="64" eb="67">
      <t>ホジョキン</t>
    </rPh>
    <rPh sb="68" eb="70">
      <t>ジュヨ</t>
    </rPh>
    <rPh sb="70" eb="71">
      <t>ガク</t>
    </rPh>
    <rPh sb="72" eb="74">
      <t>ジュリョウ</t>
    </rPh>
    <rPh sb="74" eb="76">
      <t>シカク</t>
    </rPh>
    <rPh sb="77" eb="79">
      <t>シンセイ</t>
    </rPh>
    <rPh sb="79" eb="81">
      <t>ホウホウ</t>
    </rPh>
    <rPh sb="82" eb="85">
      <t>ジュリョウシャ</t>
    </rPh>
    <rPh sb="85" eb="86">
      <t>トウ</t>
    </rPh>
    <rPh sb="87" eb="89">
      <t>ジョウホウ</t>
    </rPh>
    <phoneticPr fontId="2"/>
  </si>
  <si>
    <t>「グローバル補助金」は、ロータリー重点分野いずれかに該当し、持続可能な成果をもたらす規模の大きい長期の国際的プロジェクトを支援します。支援額は３０，０００～４００，０００ドルです。
「地区補助金」　は、地元や海外で今すぐ支援を必要とするニーズに取り組む、比較的小規模で短期間のプロジェクトに利用できます。
補助金の申請方法等詳しい内容が記載されている。</t>
    <rPh sb="6" eb="9">
      <t>ホジョキン</t>
    </rPh>
    <rPh sb="17" eb="21">
      <t>ジュウテンブンヤ</t>
    </rPh>
    <rPh sb="26" eb="28">
      <t>ガイトウ</t>
    </rPh>
    <rPh sb="30" eb="34">
      <t>ジゾクカノウ</t>
    </rPh>
    <rPh sb="35" eb="37">
      <t>セイカ</t>
    </rPh>
    <rPh sb="42" eb="44">
      <t>キボ</t>
    </rPh>
    <rPh sb="45" eb="46">
      <t>オオ</t>
    </rPh>
    <rPh sb="48" eb="50">
      <t>チョウキ</t>
    </rPh>
    <rPh sb="51" eb="54">
      <t>コクサイテキ</t>
    </rPh>
    <rPh sb="61" eb="63">
      <t>シエン</t>
    </rPh>
    <rPh sb="67" eb="70">
      <t>シエンガク</t>
    </rPh>
    <rPh sb="92" eb="94">
      <t>チク</t>
    </rPh>
    <rPh sb="94" eb="97">
      <t>ホジョキン</t>
    </rPh>
    <rPh sb="101" eb="103">
      <t>ジモト</t>
    </rPh>
    <rPh sb="104" eb="106">
      <t>カイガイ</t>
    </rPh>
    <rPh sb="107" eb="108">
      <t>イマ</t>
    </rPh>
    <rPh sb="110" eb="112">
      <t>シエン</t>
    </rPh>
    <rPh sb="113" eb="115">
      <t>ヒツヨウ</t>
    </rPh>
    <rPh sb="122" eb="123">
      <t>ト</t>
    </rPh>
    <rPh sb="124" eb="125">
      <t>ク</t>
    </rPh>
    <rPh sb="127" eb="130">
      <t>ヒカクテキ</t>
    </rPh>
    <rPh sb="130" eb="133">
      <t>ショウキボ</t>
    </rPh>
    <rPh sb="134" eb="137">
      <t>タンキカン</t>
    </rPh>
    <rPh sb="145" eb="147">
      <t>リヨウ</t>
    </rPh>
    <rPh sb="153" eb="156">
      <t>ホジョキン</t>
    </rPh>
    <rPh sb="157" eb="159">
      <t>シンセイ</t>
    </rPh>
    <rPh sb="159" eb="161">
      <t>ホウホウ</t>
    </rPh>
    <rPh sb="161" eb="162">
      <t>トウ</t>
    </rPh>
    <rPh sb="162" eb="163">
      <t>クワ</t>
    </rPh>
    <rPh sb="165" eb="167">
      <t>ナイヨウ</t>
    </rPh>
    <rPh sb="168" eb="170">
      <t>キサイ</t>
    </rPh>
    <phoneticPr fontId="2"/>
  </si>
  <si>
    <t>寄与方法を選択することにより、寄与方法の詳細が確認することができる。
寄与方法選択することにより、寄与が可能となっている。</t>
    <rPh sb="0" eb="2">
      <t>キヨ</t>
    </rPh>
    <rPh sb="2" eb="4">
      <t>ホウホウ</t>
    </rPh>
    <rPh sb="5" eb="7">
      <t>センタク</t>
    </rPh>
    <rPh sb="15" eb="17">
      <t>キヨ</t>
    </rPh>
    <rPh sb="17" eb="19">
      <t>ホウホウ</t>
    </rPh>
    <rPh sb="20" eb="22">
      <t>ショウサイ</t>
    </rPh>
    <rPh sb="23" eb="25">
      <t>カクニン</t>
    </rPh>
    <rPh sb="35" eb="37">
      <t>キヨ</t>
    </rPh>
    <rPh sb="37" eb="39">
      <t>ホウホウ</t>
    </rPh>
    <rPh sb="39" eb="41">
      <t>センタク</t>
    </rPh>
    <rPh sb="49" eb="51">
      <t>キヨ</t>
    </rPh>
    <rPh sb="52" eb="54">
      <t>カノウ</t>
    </rPh>
    <phoneticPr fontId="2"/>
  </si>
  <si>
    <t>「寄付の機会」、「そのほかの情報」、「リソースと参考資料」、「ロータリーからのサポート」の内容が確認可能となっている。</t>
    <rPh sb="1" eb="3">
      <t>キフ</t>
    </rPh>
    <rPh sb="4" eb="6">
      <t>キカイ</t>
    </rPh>
    <rPh sb="14" eb="16">
      <t>ジョウホウ</t>
    </rPh>
    <rPh sb="24" eb="26">
      <t>サンコウ</t>
    </rPh>
    <rPh sb="26" eb="28">
      <t>シリョウ</t>
    </rPh>
    <rPh sb="45" eb="47">
      <t>ナイヨウ</t>
    </rPh>
    <rPh sb="48" eb="50">
      <t>カクニン</t>
    </rPh>
    <rPh sb="50" eb="52">
      <t>カノウ</t>
    </rPh>
    <phoneticPr fontId="2"/>
  </si>
  <si>
    <t>「個人からのご寄付の認証」、「クラブからのご寄付に対する認証」、「冠名の機会」の各寄与詳細方法が確認可能となっている。</t>
    <rPh sb="1" eb="3">
      <t>コジン</t>
    </rPh>
    <rPh sb="7" eb="9">
      <t>キフ</t>
    </rPh>
    <rPh sb="10" eb="12">
      <t>ニンショウ</t>
    </rPh>
    <rPh sb="22" eb="24">
      <t>キフ</t>
    </rPh>
    <rPh sb="25" eb="26">
      <t>タイ</t>
    </rPh>
    <rPh sb="28" eb="30">
      <t>ニンショウ</t>
    </rPh>
    <rPh sb="33" eb="34">
      <t>カン</t>
    </rPh>
    <rPh sb="34" eb="35">
      <t>メイ</t>
    </rPh>
    <rPh sb="36" eb="38">
      <t>キカイ</t>
    </rPh>
    <rPh sb="40" eb="41">
      <t>カク</t>
    </rPh>
    <rPh sb="41" eb="43">
      <t>キヨ</t>
    </rPh>
    <rPh sb="43" eb="45">
      <t>ショウサイ</t>
    </rPh>
    <rPh sb="45" eb="47">
      <t>ホウホウ</t>
    </rPh>
    <rPh sb="48" eb="50">
      <t>カクニン</t>
    </rPh>
    <rPh sb="50" eb="52">
      <t>カノウ</t>
    </rPh>
    <phoneticPr fontId="2"/>
  </si>
  <si>
    <t>「ロータリー財団の使命」、「ご寄付が世界にもたらす影響」、「財団へのご寄付の活用例」、「ロータリー財団の補助金の内訳」が確認可能となっている。</t>
    <rPh sb="6" eb="8">
      <t>ザイダン</t>
    </rPh>
    <rPh sb="9" eb="11">
      <t>シメイ</t>
    </rPh>
    <rPh sb="15" eb="17">
      <t>キフ</t>
    </rPh>
    <rPh sb="18" eb="20">
      <t>セカイ</t>
    </rPh>
    <rPh sb="25" eb="27">
      <t>エイキョウ</t>
    </rPh>
    <rPh sb="30" eb="32">
      <t>ザイダン</t>
    </rPh>
    <rPh sb="35" eb="37">
      <t>キフ</t>
    </rPh>
    <rPh sb="38" eb="40">
      <t>カツヨウ</t>
    </rPh>
    <rPh sb="40" eb="41">
      <t>レイ</t>
    </rPh>
    <rPh sb="49" eb="51">
      <t>ザイダン</t>
    </rPh>
    <rPh sb="52" eb="55">
      <t>ホジョキン</t>
    </rPh>
    <rPh sb="56" eb="58">
      <t>ウチワケ</t>
    </rPh>
    <rPh sb="60" eb="62">
      <t>カクニン</t>
    </rPh>
    <rPh sb="62" eb="64">
      <t>カノウ</t>
    </rPh>
    <phoneticPr fontId="2"/>
  </si>
  <si>
    <t>「個人に関するレポート」、「クラブに関するレポート」、「地区に関するレポート」、「補助金関連のレポート」の各種レポートが確認可能となっている。</t>
    <rPh sb="1" eb="3">
      <t>コジン</t>
    </rPh>
    <rPh sb="4" eb="5">
      <t>カン</t>
    </rPh>
    <rPh sb="18" eb="19">
      <t>カン</t>
    </rPh>
    <rPh sb="28" eb="30">
      <t>チク</t>
    </rPh>
    <rPh sb="31" eb="32">
      <t>カン</t>
    </rPh>
    <rPh sb="41" eb="44">
      <t>ホジョキン</t>
    </rPh>
    <rPh sb="44" eb="46">
      <t>カンレン</t>
    </rPh>
    <rPh sb="53" eb="55">
      <t>カクシュ</t>
    </rPh>
    <rPh sb="60" eb="62">
      <t>カクニン</t>
    </rPh>
    <rPh sb="62" eb="64">
      <t>カノウ</t>
    </rPh>
    <phoneticPr fontId="2"/>
  </si>
  <si>
    <t>ロータリー財団の歴史が年表表示されており、各年代の主要な歴史を確認可能となっている。</t>
    <rPh sb="5" eb="7">
      <t>ザイダン</t>
    </rPh>
    <rPh sb="8" eb="10">
      <t>レキシ</t>
    </rPh>
    <rPh sb="11" eb="13">
      <t>ネンピョウ</t>
    </rPh>
    <rPh sb="13" eb="15">
      <t>ヒョウジ</t>
    </rPh>
    <rPh sb="21" eb="22">
      <t>カク</t>
    </rPh>
    <rPh sb="22" eb="24">
      <t>ネンダイ</t>
    </rPh>
    <rPh sb="25" eb="27">
      <t>シュヨウ</t>
    </rPh>
    <rPh sb="28" eb="30">
      <t>レキシ</t>
    </rPh>
    <rPh sb="31" eb="33">
      <t>カクニン</t>
    </rPh>
    <rPh sb="33" eb="35">
      <t>カノウ</t>
    </rPh>
    <phoneticPr fontId="2"/>
  </si>
  <si>
    <t>国際ロータリー会長の略歴が記載されている。</t>
    <rPh sb="0" eb="2">
      <t>コクサイ</t>
    </rPh>
    <rPh sb="7" eb="9">
      <t>カイチョウ</t>
    </rPh>
    <rPh sb="10" eb="12">
      <t>リャクレキ</t>
    </rPh>
    <rPh sb="13" eb="15">
      <t>キサイ</t>
    </rPh>
    <phoneticPr fontId="2"/>
  </si>
  <si>
    <t>国際（RI）ロータリー会長のテーマとテーマロゴと資料が確認できる。</t>
    <rPh sb="0" eb="2">
      <t>コクサイ</t>
    </rPh>
    <rPh sb="11" eb="13">
      <t>カイチョウ</t>
    </rPh>
    <rPh sb="24" eb="26">
      <t>シリョウ</t>
    </rPh>
    <rPh sb="27" eb="29">
      <t>カクニン</t>
    </rPh>
    <phoneticPr fontId="2"/>
  </si>
  <si>
    <t>国際（RI）ロータリー会長の各月ごとのメッセージが確認できる。</t>
    <rPh sb="0" eb="2">
      <t>コクサイ</t>
    </rPh>
    <rPh sb="11" eb="13">
      <t>カイチョウ</t>
    </rPh>
    <rPh sb="14" eb="15">
      <t>カク</t>
    </rPh>
    <rPh sb="15" eb="16">
      <t>ツキ</t>
    </rPh>
    <rPh sb="25" eb="27">
      <t>カクニン</t>
    </rPh>
    <phoneticPr fontId="2"/>
  </si>
  <si>
    <t>ＲＩ会長は通常、各地区大会において参加者にインスピレーションを与え、意欲を高めるために会長代理を任命します。新型コロナウイルスの世界的影響により、２０２０‐２１ロータリー年度においては、地区大会はほとんどがオンラインであることが予測され、ガバナーと大会主催者が活用できるリソースが紹介されています。</t>
    <rPh sb="2" eb="4">
      <t>カイチョウ</t>
    </rPh>
    <rPh sb="5" eb="7">
      <t>ツウジョウ</t>
    </rPh>
    <rPh sb="8" eb="9">
      <t>カク</t>
    </rPh>
    <rPh sb="9" eb="13">
      <t>チクタイカイ</t>
    </rPh>
    <rPh sb="17" eb="20">
      <t>サンカシャ</t>
    </rPh>
    <rPh sb="31" eb="32">
      <t>アタ</t>
    </rPh>
    <rPh sb="34" eb="36">
      <t>イヨク</t>
    </rPh>
    <rPh sb="37" eb="38">
      <t>タカ</t>
    </rPh>
    <rPh sb="43" eb="47">
      <t>カイチョウダイリ</t>
    </rPh>
    <rPh sb="48" eb="50">
      <t>ニンメイ</t>
    </rPh>
    <rPh sb="54" eb="56">
      <t>シンガタ</t>
    </rPh>
    <rPh sb="64" eb="67">
      <t>セカイテキ</t>
    </rPh>
    <rPh sb="67" eb="69">
      <t>エイキョウ</t>
    </rPh>
    <rPh sb="85" eb="87">
      <t>ネンド</t>
    </rPh>
    <rPh sb="93" eb="97">
      <t>チクタイカイ</t>
    </rPh>
    <rPh sb="114" eb="116">
      <t>ヨソク</t>
    </rPh>
    <rPh sb="124" eb="126">
      <t>タイカイ</t>
    </rPh>
    <rPh sb="126" eb="129">
      <t>シュサイシャ</t>
    </rPh>
    <rPh sb="130" eb="132">
      <t>カツヨウ</t>
    </rPh>
    <rPh sb="140" eb="142">
      <t>ショウカイ</t>
    </rPh>
    <phoneticPr fontId="2"/>
  </si>
  <si>
    <t>（アクセスが拒否され、記入できず。）</t>
    <rPh sb="6" eb="8">
      <t>キョヒ</t>
    </rPh>
    <rPh sb="11" eb="13">
      <t>キニュウ</t>
    </rPh>
    <phoneticPr fontId="2"/>
  </si>
  <si>
    <t>国際ロータリー委員会についての紹介です。毎年、ロータリーの各種委員会で活動する会員がＲＩ会長によって任命されます。これらの委員会は、クラブと地区の運営や活動を支援するために、ロータリー戦略計画の優先項目と目標を推進します。</t>
    <rPh sb="0" eb="2">
      <t>コクサイ</t>
    </rPh>
    <rPh sb="7" eb="10">
      <t>イインカイ</t>
    </rPh>
    <rPh sb="15" eb="17">
      <t>ショウカイ</t>
    </rPh>
    <rPh sb="20" eb="22">
      <t>マイトシ</t>
    </rPh>
    <rPh sb="29" eb="31">
      <t>カクシュ</t>
    </rPh>
    <rPh sb="31" eb="34">
      <t>イインカイ</t>
    </rPh>
    <rPh sb="35" eb="37">
      <t>カツドウ</t>
    </rPh>
    <rPh sb="39" eb="41">
      <t>カイイン</t>
    </rPh>
    <rPh sb="44" eb="46">
      <t>カイチョウ</t>
    </rPh>
    <rPh sb="50" eb="52">
      <t>ニンメイ</t>
    </rPh>
    <rPh sb="61" eb="64">
      <t>イインカイ</t>
    </rPh>
    <rPh sb="70" eb="72">
      <t>チク</t>
    </rPh>
    <rPh sb="73" eb="75">
      <t>ウンエイ</t>
    </rPh>
    <rPh sb="76" eb="78">
      <t>カツドウ</t>
    </rPh>
    <rPh sb="79" eb="81">
      <t>シエン</t>
    </rPh>
    <rPh sb="92" eb="96">
      <t>センリャクケイカク</t>
    </rPh>
    <rPh sb="97" eb="101">
      <t>ユウセンコウモク</t>
    </rPh>
    <rPh sb="102" eb="104">
      <t>モクヒョウ</t>
    </rPh>
    <rPh sb="105" eb="107">
      <t>スイシン</t>
    </rPh>
    <phoneticPr fontId="2"/>
  </si>
  <si>
    <t>ロータリー財団委員会に置かれている各種委員会（投資委員会、ロータリー財団プログラム委員会、寄付推進委員会、ポリオプラスに関する多くの委員会、その他多数）の紹介と、各委員会の役割が書かれています。</t>
    <rPh sb="5" eb="7">
      <t>ザイダン</t>
    </rPh>
    <rPh sb="7" eb="10">
      <t>イインカイ</t>
    </rPh>
    <rPh sb="11" eb="12">
      <t>オ</t>
    </rPh>
    <rPh sb="17" eb="19">
      <t>カクシュ</t>
    </rPh>
    <rPh sb="19" eb="22">
      <t>イインカイ</t>
    </rPh>
    <rPh sb="23" eb="25">
      <t>トウシ</t>
    </rPh>
    <rPh sb="25" eb="28">
      <t>イインカイ</t>
    </rPh>
    <rPh sb="34" eb="36">
      <t>ザイダン</t>
    </rPh>
    <rPh sb="41" eb="44">
      <t>イインカイ</t>
    </rPh>
    <rPh sb="45" eb="47">
      <t>キフ</t>
    </rPh>
    <rPh sb="47" eb="49">
      <t>スイシン</t>
    </rPh>
    <rPh sb="49" eb="52">
      <t>イインカイ</t>
    </rPh>
    <rPh sb="60" eb="61">
      <t>カン</t>
    </rPh>
    <rPh sb="63" eb="64">
      <t>オオ</t>
    </rPh>
    <rPh sb="66" eb="69">
      <t>イインカイ</t>
    </rPh>
    <rPh sb="72" eb="73">
      <t>タ</t>
    </rPh>
    <rPh sb="73" eb="75">
      <t>タスウ</t>
    </rPh>
    <rPh sb="77" eb="79">
      <t>ショウカイ</t>
    </rPh>
    <rPh sb="81" eb="82">
      <t>カク</t>
    </rPh>
    <rPh sb="82" eb="85">
      <t>イインカイ</t>
    </rPh>
    <rPh sb="86" eb="88">
      <t>ヤクワリ</t>
    </rPh>
    <rPh sb="89" eb="90">
      <t>カ</t>
    </rPh>
    <phoneticPr fontId="2"/>
  </si>
  <si>
    <t>ロータリークラブ、ローターアクトクラブ、インターアクトクラブは、ロータリーとクラブを強化することを目的とした各種目標を達成することで、ロータリー賞を受賞することができます。これ等の受賞についてのリソースと参考資料が紹介されています。</t>
    <rPh sb="42" eb="44">
      <t>キョウカ</t>
    </rPh>
    <rPh sb="49" eb="51">
      <t>モクテキ</t>
    </rPh>
    <rPh sb="54" eb="56">
      <t>カクシュ</t>
    </rPh>
    <rPh sb="56" eb="58">
      <t>モクヒョウ</t>
    </rPh>
    <rPh sb="59" eb="61">
      <t>タッセイ</t>
    </rPh>
    <rPh sb="72" eb="73">
      <t>ショウ</t>
    </rPh>
    <rPh sb="74" eb="76">
      <t>ジュショウ</t>
    </rPh>
    <rPh sb="88" eb="89">
      <t>ラ</t>
    </rPh>
    <rPh sb="90" eb="92">
      <t>ジュショウ</t>
    </rPh>
    <rPh sb="102" eb="104">
      <t>サンコウ</t>
    </rPh>
    <rPh sb="104" eb="106">
      <t>シリョウ</t>
    </rPh>
    <rPh sb="107" eb="109">
      <t>ショウカイ</t>
    </rPh>
    <phoneticPr fontId="2"/>
  </si>
  <si>
    <t>２０２０－２１年度会長エレクトであるシェカール・メータ氏の紹介ページです。略歴とこれまでの功績等が書かれています。</t>
    <rPh sb="7" eb="9">
      <t>ネンド</t>
    </rPh>
    <rPh sb="9" eb="11">
      <t>カイチョウ</t>
    </rPh>
    <rPh sb="27" eb="28">
      <t>シ</t>
    </rPh>
    <rPh sb="29" eb="31">
      <t>ショウカイ</t>
    </rPh>
    <rPh sb="37" eb="39">
      <t>リャクレキ</t>
    </rPh>
    <rPh sb="45" eb="47">
      <t>コウセキ</t>
    </rPh>
    <rPh sb="47" eb="48">
      <t>トウ</t>
    </rPh>
    <rPh sb="49" eb="50">
      <t>カ</t>
    </rPh>
    <phoneticPr fontId="2"/>
  </si>
  <si>
    <t>全世界に広がるロータリーのネットワークでは、さまざまな言語で数多くの刊行物が出版されています。日本の『ロータリーの友』をはじめ、現在、３０種以上の地域雑誌が発行され、それぞれが独自の内容となっています。『Ｒｏｔａｒｙ』誌のバックナンバーを１９１１年の創刊号に遡って見ることができます。</t>
    <rPh sb="0" eb="3">
      <t>ゼンセカイ</t>
    </rPh>
    <rPh sb="4" eb="5">
      <t>ヒロ</t>
    </rPh>
    <rPh sb="27" eb="29">
      <t>ゲンゴ</t>
    </rPh>
    <rPh sb="30" eb="31">
      <t>カズ</t>
    </rPh>
    <rPh sb="31" eb="32">
      <t>オオ</t>
    </rPh>
    <rPh sb="34" eb="37">
      <t>カンコウブツ</t>
    </rPh>
    <rPh sb="38" eb="40">
      <t>シュッパン</t>
    </rPh>
    <rPh sb="47" eb="49">
      <t>ニホン</t>
    </rPh>
    <rPh sb="57" eb="58">
      <t>トモ</t>
    </rPh>
    <rPh sb="64" eb="66">
      <t>ゲンザイ</t>
    </rPh>
    <rPh sb="69" eb="70">
      <t>シュ</t>
    </rPh>
    <rPh sb="70" eb="72">
      <t>イジョウ</t>
    </rPh>
    <rPh sb="73" eb="75">
      <t>チイキ</t>
    </rPh>
    <rPh sb="75" eb="77">
      <t>ザッシ</t>
    </rPh>
    <rPh sb="78" eb="80">
      <t>ハッコウ</t>
    </rPh>
    <rPh sb="88" eb="90">
      <t>ドクジ</t>
    </rPh>
    <rPh sb="91" eb="93">
      <t>ナイヨウ</t>
    </rPh>
    <rPh sb="109" eb="110">
      <t>シ</t>
    </rPh>
    <rPh sb="123" eb="124">
      <t>ネン</t>
    </rPh>
    <rPh sb="125" eb="128">
      <t>ソウカンゴウ</t>
    </rPh>
    <rPh sb="129" eb="130">
      <t>サカノボ</t>
    </rPh>
    <rPh sb="132" eb="133">
      <t>ミ</t>
    </rPh>
    <phoneticPr fontId="2"/>
  </si>
  <si>
    <t>ロータリーに関して、また、世界各国のロータリークラブやロータリアンの活動についての最新情報を知ることができます。Ｍｙ　ＲＯＴＡＲＹのアカウントを作成すれば、誰でも受信を申し込むことができます。</t>
    <rPh sb="6" eb="7">
      <t>カン</t>
    </rPh>
    <rPh sb="13" eb="15">
      <t>セカイ</t>
    </rPh>
    <rPh sb="15" eb="17">
      <t>カッコク</t>
    </rPh>
    <rPh sb="34" eb="36">
      <t>カツドウ</t>
    </rPh>
    <rPh sb="41" eb="43">
      <t>サイシン</t>
    </rPh>
    <rPh sb="43" eb="45">
      <t>ジョウホウ</t>
    </rPh>
    <rPh sb="46" eb="47">
      <t>シ</t>
    </rPh>
    <rPh sb="72" eb="74">
      <t>サクセイ</t>
    </rPh>
    <rPh sb="78" eb="79">
      <t>ダレ</t>
    </rPh>
    <rPh sb="81" eb="83">
      <t>ジュシン</t>
    </rPh>
    <rPh sb="84" eb="85">
      <t>モウ</t>
    </rPh>
    <rPh sb="86" eb="87">
      <t>コ</t>
    </rPh>
    <phoneticPr fontId="2"/>
  </si>
  <si>
    <t>世界で行動するロータリアンからの投稿欄で、活動の体験談や意見等が紹介されています。</t>
    <rPh sb="0" eb="2">
      <t>セカイ</t>
    </rPh>
    <rPh sb="3" eb="5">
      <t>コウドウ</t>
    </rPh>
    <rPh sb="16" eb="19">
      <t>トウコウラン</t>
    </rPh>
    <rPh sb="21" eb="23">
      <t>カツドウ</t>
    </rPh>
    <rPh sb="24" eb="27">
      <t>タイケンダン</t>
    </rPh>
    <rPh sb="28" eb="30">
      <t>イケン</t>
    </rPh>
    <rPh sb="30" eb="31">
      <t>トウ</t>
    </rPh>
    <rPh sb="32" eb="34">
      <t>ショウカイ</t>
    </rPh>
    <phoneticPr fontId="2"/>
  </si>
  <si>
    <t>ロータリーの活動・ニュースを読むことが出来る。</t>
    <rPh sb="6" eb="8">
      <t>カツドウ</t>
    </rPh>
    <rPh sb="14" eb="15">
      <t>ヨ</t>
    </rPh>
    <rPh sb="19" eb="21">
      <t>デキ</t>
    </rPh>
    <phoneticPr fontId="2"/>
  </si>
  <si>
    <t>ＲＩより会員に向けてのお知らせ。</t>
    <rPh sb="4" eb="6">
      <t>カイイン</t>
    </rPh>
    <rPh sb="7" eb="8">
      <t>ム</t>
    </rPh>
    <rPh sb="12" eb="13">
      <t>シ</t>
    </rPh>
    <phoneticPr fontId="2"/>
  </si>
  <si>
    <t>ロータリーの年間予定を参考にクラブの例会プログラム、プロジェクト、公共イメージキャンペーンなどの企画を立てる事が出来る。</t>
    <rPh sb="6" eb="8">
      <t>ネンカン</t>
    </rPh>
    <rPh sb="8" eb="10">
      <t>ヨテイ</t>
    </rPh>
    <rPh sb="11" eb="13">
      <t>サンコウ</t>
    </rPh>
    <rPh sb="18" eb="20">
      <t>レイカイ</t>
    </rPh>
    <rPh sb="33" eb="35">
      <t>コウキョウ</t>
    </rPh>
    <rPh sb="48" eb="50">
      <t>キカク</t>
    </rPh>
    <rPh sb="51" eb="52">
      <t>タ</t>
    </rPh>
    <rPh sb="54" eb="55">
      <t>コト</t>
    </rPh>
    <rPh sb="56" eb="58">
      <t>デキ</t>
    </rPh>
    <phoneticPr fontId="2"/>
  </si>
  <si>
    <t>ロータリー、ロータリーとポリオの概要資料がダウンロードできる。</t>
    <rPh sb="16" eb="18">
      <t>ガイヨウ</t>
    </rPh>
    <rPh sb="18" eb="20">
      <t>シリョウ</t>
    </rPh>
    <phoneticPr fontId="2"/>
  </si>
  <si>
    <t>掲載されているロゴ、資料をダウンロードして活用する事が出来る。</t>
    <rPh sb="0" eb="2">
      <t>ケイサイ</t>
    </rPh>
    <rPh sb="10" eb="12">
      <t>シリョウ</t>
    </rPh>
    <rPh sb="21" eb="23">
      <t>カツヨウ</t>
    </rPh>
    <rPh sb="25" eb="26">
      <t>コト</t>
    </rPh>
    <rPh sb="27" eb="29">
      <t>デキ</t>
    </rPh>
    <phoneticPr fontId="2"/>
  </si>
  <si>
    <t>ロータリーの活動をビデオで見る事が出来る。（日本でよいことをしよう・教育の支援）</t>
    <rPh sb="6" eb="8">
      <t>カツドウ</t>
    </rPh>
    <rPh sb="13" eb="14">
      <t>ミ</t>
    </rPh>
    <rPh sb="15" eb="16">
      <t>コト</t>
    </rPh>
    <rPh sb="17" eb="19">
      <t>デキ</t>
    </rPh>
    <rPh sb="22" eb="24">
      <t>ニホン</t>
    </rPh>
    <rPh sb="34" eb="36">
      <t>キョウイク</t>
    </rPh>
    <rPh sb="37" eb="39">
      <t>シエン</t>
    </rPh>
    <phoneticPr fontId="2"/>
  </si>
  <si>
    <t>クラブや地区が、自分たちのプロジェクトをロータリー内外に紹介できるウェブサイトです。お住まいの地域でのプロジェクトだけでなく、海外のプロジェクトも検索でき、奉仕プロジェクトへのアイデアを得るのに最適です。</t>
    <rPh sb="4" eb="6">
      <t>チク</t>
    </rPh>
    <rPh sb="8" eb="10">
      <t>ジブン</t>
    </rPh>
    <rPh sb="25" eb="27">
      <t>ナイガイ</t>
    </rPh>
    <rPh sb="28" eb="30">
      <t>ショウカイ</t>
    </rPh>
    <rPh sb="43" eb="44">
      <t>ス</t>
    </rPh>
    <rPh sb="47" eb="49">
      <t>チイキ</t>
    </rPh>
    <rPh sb="63" eb="65">
      <t>カイガイ</t>
    </rPh>
    <rPh sb="73" eb="75">
      <t>ケンサク</t>
    </rPh>
    <rPh sb="78" eb="80">
      <t>ホウシ</t>
    </rPh>
    <rPh sb="93" eb="94">
      <t>エ</t>
    </rPh>
    <rPh sb="97" eb="99">
      <t>サイテキ</t>
    </rPh>
    <phoneticPr fontId="2"/>
  </si>
  <si>
    <t>ブランドリソースセンター</t>
  </si>
  <si>
    <t>ロータリーについてや地区・クラブでの各委員会の役割などの研修用の動画や資料の閲覧、視聴しながら勉強できる。</t>
    <rPh sb="10" eb="12">
      <t>チク</t>
    </rPh>
    <rPh sb="18" eb="19">
      <t>カク</t>
    </rPh>
    <rPh sb="19" eb="22">
      <t>イインカイ</t>
    </rPh>
    <rPh sb="23" eb="25">
      <t>ヤクワリ</t>
    </rPh>
    <rPh sb="28" eb="30">
      <t>ケンシュウ</t>
    </rPh>
    <rPh sb="30" eb="31">
      <t>ヨウ</t>
    </rPh>
    <rPh sb="32" eb="34">
      <t>ドウガ</t>
    </rPh>
    <rPh sb="35" eb="37">
      <t>シリョウ</t>
    </rPh>
    <rPh sb="38" eb="40">
      <t>エツラン</t>
    </rPh>
    <rPh sb="41" eb="43">
      <t>シチョウ</t>
    </rPh>
    <rPh sb="47" eb="49">
      <t>ベンキョウ</t>
    </rPh>
    <phoneticPr fontId="2"/>
  </si>
  <si>
    <t>国際ロータリー等で行われるフォーラムの案内</t>
    <rPh sb="0" eb="2">
      <t>コクサイ</t>
    </rPh>
    <rPh sb="7" eb="8">
      <t>ナド</t>
    </rPh>
    <rPh sb="9" eb="10">
      <t>オコナ</t>
    </rPh>
    <rPh sb="19" eb="21">
      <t>アンナイ</t>
    </rPh>
    <phoneticPr fontId="2"/>
  </si>
  <si>
    <t>ロータリー関連商品取扱業者案内</t>
    <rPh sb="5" eb="7">
      <t>カンレン</t>
    </rPh>
    <rPh sb="7" eb="9">
      <t>ショウヒン</t>
    </rPh>
    <rPh sb="9" eb="11">
      <t>トリアツカイ</t>
    </rPh>
    <rPh sb="11" eb="13">
      <t>ギョウシャ</t>
    </rPh>
    <rPh sb="13" eb="15">
      <t>アンナイ</t>
    </rPh>
    <phoneticPr fontId="2"/>
  </si>
  <si>
    <t>ロータリーのクレジットカード案内</t>
    <rPh sb="14" eb="16">
      <t>アンナイ</t>
    </rPh>
    <phoneticPr fontId="2"/>
  </si>
  <si>
    <t>ロータリーの公式アプリ・クラブデータ管理システム・ロータリアンに関連したオンラインツールやアプリ、ウェブサイトの案内</t>
    <rPh sb="6" eb="8">
      <t>コウシキ</t>
    </rPh>
    <rPh sb="18" eb="20">
      <t>カンリ</t>
    </rPh>
    <rPh sb="32" eb="34">
      <t>カンレン</t>
    </rPh>
    <rPh sb="56" eb="58">
      <t>アンナイ</t>
    </rPh>
    <phoneticPr fontId="2"/>
  </si>
  <si>
    <t>ロータリーの公式アプリの案内</t>
    <rPh sb="6" eb="8">
      <t>コウシキ</t>
    </rPh>
    <rPh sb="12" eb="14">
      <t>アンナイ</t>
    </rPh>
    <phoneticPr fontId="2"/>
  </si>
  <si>
    <t>再入会や移籍の提出書類サポート</t>
    <rPh sb="0" eb="1">
      <t>サイ</t>
    </rPh>
    <rPh sb="1" eb="3">
      <t>ニュウカイ</t>
    </rPh>
    <rPh sb="4" eb="6">
      <t>イセキ</t>
    </rPh>
    <rPh sb="7" eb="9">
      <t>テイシュツ</t>
    </rPh>
    <rPh sb="9" eb="11">
      <t>ショルイ</t>
    </rPh>
    <phoneticPr fontId="2"/>
  </si>
  <si>
    <t>本人アカウント・プロフィールの確認、設定</t>
    <rPh sb="0" eb="2">
      <t>ホンニン</t>
    </rPh>
    <rPh sb="15" eb="17">
      <t>カクニン</t>
    </rPh>
    <rPh sb="18" eb="20">
      <t>セッテイ</t>
    </rPh>
    <phoneticPr fontId="2"/>
  </si>
  <si>
    <t>会員増強に関する資料</t>
    <rPh sb="0" eb="2">
      <t>カイイン</t>
    </rPh>
    <rPh sb="2" eb="4">
      <t>ゾウキョウ</t>
    </rPh>
    <rPh sb="5" eb="6">
      <t>カン</t>
    </rPh>
    <rPh sb="8" eb="10">
      <t>シリョウ</t>
    </rPh>
    <phoneticPr fontId="2"/>
  </si>
  <si>
    <t>クラブ運営の諸手続き・地区の運営や各種レポート（増強・寄付・会長賞等）名簿＆連絡先（地区支援スタッフやクラブ例会情報の確認等）</t>
    <rPh sb="3" eb="5">
      <t>ウンエイ</t>
    </rPh>
    <rPh sb="6" eb="7">
      <t>ショ</t>
    </rPh>
    <rPh sb="7" eb="9">
      <t>テツヅ</t>
    </rPh>
    <rPh sb="11" eb="13">
      <t>チク</t>
    </rPh>
    <rPh sb="14" eb="16">
      <t>ウンエイ</t>
    </rPh>
    <rPh sb="17" eb="19">
      <t>カクシュ</t>
    </rPh>
    <rPh sb="24" eb="26">
      <t>ゾウキョウ</t>
    </rPh>
    <rPh sb="27" eb="29">
      <t>キフ</t>
    </rPh>
    <rPh sb="30" eb="32">
      <t>カイチョウ</t>
    </rPh>
    <rPh sb="32" eb="33">
      <t>ショウ</t>
    </rPh>
    <rPh sb="33" eb="34">
      <t>トウ</t>
    </rPh>
    <rPh sb="35" eb="37">
      <t>メイボ</t>
    </rPh>
    <rPh sb="38" eb="41">
      <t>レンラクサキ</t>
    </rPh>
    <rPh sb="42" eb="44">
      <t>チク</t>
    </rPh>
    <rPh sb="44" eb="46">
      <t>シエン</t>
    </rPh>
    <rPh sb="54" eb="56">
      <t>レイカイ</t>
    </rPh>
    <rPh sb="56" eb="58">
      <t>ジョウホウ</t>
    </rPh>
    <rPh sb="59" eb="61">
      <t>カクニン</t>
    </rPh>
    <rPh sb="61" eb="62">
      <t>トウ</t>
    </rPh>
    <phoneticPr fontId="2"/>
  </si>
  <si>
    <t>例会プログラム、プロジェクト、公共イメージキャンペーンなどを企画の際に参考となる年間予定表。予定表には、各種賞・表彰の推薦締切日、国際大会等の行事の予定も含まれる</t>
    <rPh sb="0" eb="2">
      <t>レイカイ</t>
    </rPh>
    <rPh sb="15" eb="17">
      <t>コウキョウ</t>
    </rPh>
    <rPh sb="30" eb="32">
      <t>キカク</t>
    </rPh>
    <rPh sb="33" eb="34">
      <t>サイ</t>
    </rPh>
    <rPh sb="35" eb="37">
      <t>サンコウ</t>
    </rPh>
    <rPh sb="40" eb="42">
      <t>ネンカン</t>
    </rPh>
    <rPh sb="42" eb="45">
      <t>ヨテイヒョウ</t>
    </rPh>
    <rPh sb="46" eb="49">
      <t>ヨテイヒョウ</t>
    </rPh>
    <rPh sb="52" eb="54">
      <t>カクシュ</t>
    </rPh>
    <rPh sb="54" eb="55">
      <t>ショウ</t>
    </rPh>
    <rPh sb="56" eb="58">
      <t>ヒョウショウ</t>
    </rPh>
    <rPh sb="59" eb="61">
      <t>スイセン</t>
    </rPh>
    <rPh sb="61" eb="64">
      <t>シメキリビ</t>
    </rPh>
    <rPh sb="65" eb="67">
      <t>コクサイ</t>
    </rPh>
    <rPh sb="67" eb="69">
      <t>タイカイ</t>
    </rPh>
    <rPh sb="69" eb="70">
      <t>トウ</t>
    </rPh>
    <rPh sb="71" eb="73">
      <t>ギョウジ</t>
    </rPh>
    <rPh sb="74" eb="76">
      <t>ヨテイ</t>
    </rPh>
    <rPh sb="77" eb="78">
      <t>フク</t>
    </rPh>
    <phoneticPr fontId="2"/>
  </si>
  <si>
    <t>地区番号、クラブ、ひとなど公式名簿から検索</t>
    <rPh sb="0" eb="2">
      <t>チク</t>
    </rPh>
    <rPh sb="2" eb="4">
      <t>バンゴウ</t>
    </rPh>
    <rPh sb="13" eb="15">
      <t>コウシキ</t>
    </rPh>
    <rPh sb="15" eb="17">
      <t>メイボ</t>
    </rPh>
    <rPh sb="19" eb="21">
      <t>ケンサク</t>
    </rPh>
    <phoneticPr fontId="2"/>
  </si>
  <si>
    <t>ロータリーへの入会希望者向けフォーム　および入会案内</t>
    <rPh sb="7" eb="9">
      <t>ニュウカイ</t>
    </rPh>
    <rPh sb="9" eb="12">
      <t>キボウシャ</t>
    </rPh>
    <rPh sb="12" eb="13">
      <t>ム</t>
    </rPh>
    <rPh sb="22" eb="24">
      <t>ニュウカイ</t>
    </rPh>
    <rPh sb="24" eb="26">
      <t>アンナイ</t>
    </rPh>
    <phoneticPr fontId="2"/>
  </si>
  <si>
    <t>入会候補者情報登録　該当地区への情報転送（他地区向け）</t>
    <rPh sb="0" eb="2">
      <t>ニュウカイ</t>
    </rPh>
    <rPh sb="2" eb="5">
      <t>コウホシャ</t>
    </rPh>
    <rPh sb="5" eb="7">
      <t>ジョウホウ</t>
    </rPh>
    <rPh sb="7" eb="9">
      <t>トウロク</t>
    </rPh>
    <rPh sb="10" eb="12">
      <t>ガイトウ</t>
    </rPh>
    <rPh sb="12" eb="14">
      <t>チク</t>
    </rPh>
    <rPh sb="16" eb="18">
      <t>ジョウホウ</t>
    </rPh>
    <rPh sb="18" eb="20">
      <t>テンソウ</t>
    </rPh>
    <rPh sb="21" eb="22">
      <t>タ</t>
    </rPh>
    <rPh sb="22" eb="24">
      <t>チク</t>
    </rPh>
    <rPh sb="24" eb="25">
      <t>ム</t>
    </rPh>
    <phoneticPr fontId="2"/>
  </si>
  <si>
    <t>国際大会予告。登録方法た注意事項。過去の国際大会歴の記載</t>
    <rPh sb="0" eb="2">
      <t>コクサイ</t>
    </rPh>
    <rPh sb="2" eb="4">
      <t>タイカイ</t>
    </rPh>
    <rPh sb="4" eb="6">
      <t>ヨコク</t>
    </rPh>
    <rPh sb="7" eb="9">
      <t>トウロク</t>
    </rPh>
    <rPh sb="9" eb="11">
      <t>ホウホウ</t>
    </rPh>
    <rPh sb="12" eb="14">
      <t>チュウイ</t>
    </rPh>
    <rPh sb="14" eb="16">
      <t>ジコウ</t>
    </rPh>
    <rPh sb="17" eb="19">
      <t>カコ</t>
    </rPh>
    <rPh sb="20" eb="22">
      <t>コクサイ</t>
    </rPh>
    <rPh sb="22" eb="24">
      <t>タイカイ</t>
    </rPh>
    <rPh sb="24" eb="25">
      <t>レキ</t>
    </rPh>
    <rPh sb="26" eb="28">
      <t>キサイ</t>
    </rPh>
    <phoneticPr fontId="2"/>
  </si>
  <si>
    <t>ロータリアン、ローターアクター向け特典プログラムの紹介　商品様々なサービスの割引特典。地域限定から海外まで</t>
    <rPh sb="15" eb="16">
      <t>ム</t>
    </rPh>
    <rPh sb="17" eb="19">
      <t>トクテン</t>
    </rPh>
    <rPh sb="25" eb="27">
      <t>ショウカイ</t>
    </rPh>
    <rPh sb="28" eb="30">
      <t>ショウヒン</t>
    </rPh>
    <rPh sb="30" eb="32">
      <t>サマザマ</t>
    </rPh>
    <rPh sb="38" eb="40">
      <t>ワリビキ</t>
    </rPh>
    <rPh sb="40" eb="42">
      <t>トクテン</t>
    </rPh>
    <rPh sb="43" eb="45">
      <t>チイキ</t>
    </rPh>
    <rPh sb="45" eb="47">
      <t>ゲンテイ</t>
    </rPh>
    <rPh sb="49" eb="51">
      <t>カイガイ</t>
    </rPh>
    <phoneticPr fontId="2"/>
  </si>
  <si>
    <t>「Ｒｏｔａｒｙ」誌デジタル版、バックナンバー、日本のロータリーの友を含む全世界の地域雑誌リスト</t>
    <rPh sb="8" eb="9">
      <t>シ</t>
    </rPh>
    <rPh sb="13" eb="14">
      <t>バン</t>
    </rPh>
    <rPh sb="23" eb="25">
      <t>ニホン</t>
    </rPh>
    <rPh sb="32" eb="33">
      <t>トモ</t>
    </rPh>
    <rPh sb="34" eb="35">
      <t>フク</t>
    </rPh>
    <rPh sb="36" eb="39">
      <t>ゼンセカイ</t>
    </rPh>
    <rPh sb="40" eb="42">
      <t>チイキ</t>
    </rPh>
    <rPh sb="42" eb="44">
      <t>ザッシ</t>
    </rPh>
    <phoneticPr fontId="2"/>
  </si>
  <si>
    <t>ロータリー財団の様々な認証プログラム紹介</t>
    <rPh sb="5" eb="7">
      <t>ザイダン</t>
    </rPh>
    <rPh sb="8" eb="10">
      <t>サマザマ</t>
    </rPh>
    <rPh sb="11" eb="13">
      <t>ニンショウ</t>
    </rPh>
    <rPh sb="18" eb="20">
      <t>ショウカイ</t>
    </rPh>
    <phoneticPr fontId="2"/>
  </si>
  <si>
    <t>クラブの表彰、意義ある奉仕賞等クラブ表彰、個人表彰の紹介</t>
    <rPh sb="4" eb="6">
      <t>ヒョウショウ</t>
    </rPh>
    <rPh sb="7" eb="9">
      <t>イギ</t>
    </rPh>
    <rPh sb="11" eb="13">
      <t>ホウシ</t>
    </rPh>
    <rPh sb="13" eb="14">
      <t>ショウ</t>
    </rPh>
    <rPh sb="14" eb="15">
      <t>ナド</t>
    </rPh>
    <rPh sb="18" eb="20">
      <t>ヒョウショウ</t>
    </rPh>
    <rPh sb="21" eb="23">
      <t>コジン</t>
    </rPh>
    <rPh sb="23" eb="25">
      <t>ヒョウショウ</t>
    </rPh>
    <rPh sb="26" eb="28">
      <t>ショウカイ</t>
    </rPh>
    <phoneticPr fontId="2"/>
  </si>
  <si>
    <t>大項目</t>
    <rPh sb="0" eb="3">
      <t>ダイコウモク</t>
    </rPh>
    <phoneticPr fontId="2"/>
  </si>
  <si>
    <t>中項目</t>
    <rPh sb="0" eb="1">
      <t>ナカ</t>
    </rPh>
    <rPh sb="1" eb="3">
      <t>コウモク</t>
    </rPh>
    <phoneticPr fontId="2"/>
  </si>
  <si>
    <t>小項目</t>
    <rPh sb="0" eb="1">
      <t>ショウ</t>
    </rPh>
    <rPh sb="1" eb="3">
      <t>コウモク</t>
    </rPh>
    <phoneticPr fontId="2"/>
  </si>
  <si>
    <t>検索キーワード：</t>
    <rPh sb="0" eb="2">
      <t>ケンサク</t>
    </rPh>
    <phoneticPr fontId="2"/>
  </si>
  <si>
    <t>タイトル</t>
    <phoneticPr fontId="2"/>
  </si>
  <si>
    <t>ホーム</t>
    <phoneticPr fontId="2"/>
  </si>
  <si>
    <t>アイデアを広げる</t>
  </si>
  <si>
    <t>フォーラム</t>
  </si>
  <si>
    <t>マイグループ</t>
  </si>
  <si>
    <t>イベント</t>
  </si>
  <si>
    <t>プロジェクトフェア</t>
  </si>
  <si>
    <t>ロータリークラブ</t>
  </si>
  <si>
    <t>ローターアクトクラブ</t>
  </si>
  <si>
    <t>インターアクトクラブ</t>
  </si>
  <si>
    <t>行動する</t>
  </si>
  <si>
    <t>ロータリーショーケース</t>
  </si>
  <si>
    <t>ロータリークラブ・セントラル</t>
  </si>
  <si>
    <t>プロジェクト</t>
  </si>
  <si>
    <t>広報</t>
    <rPh sb="0" eb="2">
      <t>コウホウ</t>
    </rPh>
    <phoneticPr fontId="2"/>
  </si>
  <si>
    <t>ローターアクト</t>
  </si>
  <si>
    <t>インターアクト</t>
  </si>
  <si>
    <t>ロータリーについて</t>
  </si>
  <si>
    <t>リーダーシップ</t>
  </si>
  <si>
    <t>パートナー</t>
  </si>
  <si>
    <t>ラーニングセンター</t>
  </si>
  <si>
    <t>ウェビナー</t>
  </si>
  <si>
    <t>ＲＯＴＡＲＹマーケットプレイス</t>
  </si>
  <si>
    <t>マーケットプレイスのリソース</t>
  </si>
  <si>
    <t>ガイドライン</t>
  </si>
  <si>
    <t>ロゴ</t>
  </si>
  <si>
    <t>ロータリー　グローバル　リワード</t>
  </si>
  <si>
    <t>アイテム＆サービス</t>
  </si>
  <si>
    <t>レポート</t>
  </si>
  <si>
    <t>ニュースレター</t>
  </si>
  <si>
    <t>ロータリーボイス</t>
  </si>
  <si>
    <t>メディアセンター</t>
  </si>
  <si>
    <t>Ｒｏｔａｒｙ　Ｖｉｄｅｏ</t>
  </si>
  <si>
    <t>ロータリーのクレジットカード</t>
  </si>
  <si>
    <t>グローバル　リワード</t>
  </si>
  <si>
    <t>会員コーナー</t>
  </si>
  <si>
    <t>ニュース＆メディア</t>
  </si>
  <si>
    <t>ロータリー財団</t>
  </si>
  <si>
    <t>運営する</t>
  </si>
  <si>
    <t>ラーニング＆参考資料</t>
  </si>
  <si>
    <t>私のクラブ</t>
    <rPh sb="0" eb="5">
      <t>ワタシノクラブ</t>
    </rPh>
    <phoneticPr fontId="2"/>
  </si>
  <si>
    <t>クラブ</t>
    <rPh sb="0" eb="3">
      <t>クラブ</t>
    </rPh>
    <phoneticPr fontId="2"/>
  </si>
  <si>
    <t>フォーラム</t>
    <rPh sb="0" eb="5">
      <t>フォーラム</t>
    </rPh>
    <phoneticPr fontId="2"/>
  </si>
  <si>
    <t>クラブで繋がる</t>
    <rPh sb="0" eb="7">
      <t>クラブデツナガル</t>
    </rPh>
    <phoneticPr fontId="2"/>
  </si>
  <si>
    <t>ご寄付</t>
    <rPh sb="0" eb="3">
      <t>ゴキフ</t>
    </rPh>
    <phoneticPr fontId="2"/>
  </si>
  <si>
    <t>ポリオ根絶</t>
    <rPh sb="0" eb="5">
      <t>ポリオコンゼツ</t>
    </rPh>
    <phoneticPr fontId="2"/>
  </si>
  <si>
    <t>プロジェクトを立ち上げる</t>
    <rPh sb="0" eb="12">
      <t>プロジェクトヲタチアゲル</t>
    </rPh>
    <phoneticPr fontId="2"/>
  </si>
  <si>
    <t>補助金の申請</t>
    <rPh sb="0" eb="6">
      <t>ホジョキンノシンセイ</t>
    </rPh>
    <phoneticPr fontId="2"/>
  </si>
  <si>
    <t>才能ある人材を育てる</t>
    <rPh sb="0" eb="10">
      <t>サイノウアルジンザイヲソダテル</t>
    </rPh>
    <phoneticPr fontId="2"/>
  </si>
  <si>
    <t>役割別</t>
    <rPh sb="0" eb="3">
      <t>ヤクワリベツ</t>
    </rPh>
    <phoneticPr fontId="2"/>
  </si>
  <si>
    <t>主題別</t>
    <rPh sb="0" eb="3">
      <t>シュダイベツ</t>
    </rPh>
    <phoneticPr fontId="2"/>
  </si>
  <si>
    <t>方針と手続き</t>
    <rPh sb="0" eb="2">
      <t>ホウシン</t>
    </rPh>
    <rPh sb="3" eb="5">
      <t>テツヅ</t>
    </rPh>
    <phoneticPr fontId="2"/>
  </si>
  <si>
    <t>クラブと地区の運営</t>
    <rPh sb="4" eb="6">
      <t>チク</t>
    </rPh>
    <rPh sb="7" eb="9">
      <t>ウンエイ</t>
    </rPh>
    <phoneticPr fontId="2"/>
  </si>
  <si>
    <t>旅行と経費</t>
    <rPh sb="0" eb="2">
      <t>リョコウ</t>
    </rPh>
    <rPh sb="3" eb="5">
      <t>ケイヒ</t>
    </rPh>
    <phoneticPr fontId="2"/>
  </si>
  <si>
    <t>補助金の申請</t>
    <rPh sb="0" eb="3">
      <t>ホジョキン</t>
    </rPh>
    <rPh sb="4" eb="6">
      <t>シンセイ</t>
    </rPh>
    <phoneticPr fontId="2"/>
  </si>
  <si>
    <t>ご寄付</t>
    <rPh sb="1" eb="3">
      <t>キフ</t>
    </rPh>
    <phoneticPr fontId="2"/>
  </si>
  <si>
    <t>ロータリー財団について</t>
    <rPh sb="5" eb="7">
      <t>ザイダン</t>
    </rPh>
    <phoneticPr fontId="2"/>
  </si>
  <si>
    <t>ロータリー財団の歴史</t>
    <rPh sb="5" eb="7">
      <t>ザイダン</t>
    </rPh>
    <rPh sb="8" eb="10">
      <t>レキシ</t>
    </rPh>
    <phoneticPr fontId="2"/>
  </si>
  <si>
    <t>ＲＩ会長</t>
    <rPh sb="2" eb="4">
      <t>カイチョウ</t>
    </rPh>
    <phoneticPr fontId="2"/>
  </si>
  <si>
    <t>雑誌</t>
    <rPh sb="0" eb="2">
      <t>ザッシ</t>
    </rPh>
    <phoneticPr fontId="2"/>
  </si>
  <si>
    <t>ニュース・記事</t>
    <rPh sb="5" eb="7">
      <t>キジ</t>
    </rPh>
    <phoneticPr fontId="2"/>
  </si>
  <si>
    <t>お知らせ</t>
    <rPh sb="1" eb="2">
      <t>シ</t>
    </rPh>
    <phoneticPr fontId="2"/>
  </si>
  <si>
    <t>年間予定表</t>
    <rPh sb="0" eb="5">
      <t>ネンカンヨテイヒョウ</t>
    </rPh>
    <phoneticPr fontId="2"/>
  </si>
  <si>
    <t>役立つツール</t>
    <rPh sb="0" eb="2">
      <t>ヤクダ</t>
    </rPh>
    <phoneticPr fontId="2"/>
  </si>
  <si>
    <t>ご提供アイテム＆サービス</t>
    <rPh sb="1" eb="3">
      <t>テイキョウ</t>
    </rPh>
    <phoneticPr fontId="2"/>
  </si>
  <si>
    <t>再入会／移籍</t>
    <rPh sb="0" eb="3">
      <t>サイニュウカイ</t>
    </rPh>
    <rPh sb="4" eb="6">
      <t>イセキ</t>
    </rPh>
    <phoneticPr fontId="2"/>
  </si>
  <si>
    <t>リソース＆参考資料</t>
    <rPh sb="5" eb="9">
      <t>サンコウシリョウ</t>
    </rPh>
    <phoneticPr fontId="2"/>
  </si>
  <si>
    <t>ロータリーへの入会</t>
    <rPh sb="7" eb="9">
      <t>ニュウカイ</t>
    </rPh>
    <phoneticPr fontId="2"/>
  </si>
  <si>
    <t>新会員の推薦</t>
    <rPh sb="0" eb="3">
      <t>シンカイイン</t>
    </rPh>
    <rPh sb="4" eb="6">
      <t>スイセン</t>
    </rPh>
    <phoneticPr fontId="2"/>
  </si>
  <si>
    <t>国際大会</t>
    <rPh sb="0" eb="4">
      <t>コクサイタイカイ</t>
    </rPh>
    <phoneticPr fontId="2"/>
  </si>
  <si>
    <t>ロータリーの雑誌</t>
    <rPh sb="6" eb="8">
      <t>ザッシ</t>
    </rPh>
    <phoneticPr fontId="2"/>
  </si>
  <si>
    <t>各種賞・表彰</t>
    <rPh sb="0" eb="2">
      <t>カクシュ</t>
    </rPh>
    <rPh sb="2" eb="3">
      <t>ショウ</t>
    </rPh>
    <rPh sb="4" eb="6">
      <t>ヒョウショウ</t>
    </rPh>
    <phoneticPr fontId="2"/>
  </si>
  <si>
    <t>寄付者のの認証</t>
    <rPh sb="0" eb="3">
      <t>キフシャ</t>
    </rPh>
    <rPh sb="5" eb="7">
      <t>ニンショウ</t>
    </rPh>
    <phoneticPr fontId="2"/>
  </si>
  <si>
    <t>公式名簿</t>
    <rPh sb="0" eb="2">
      <t>コウシキ</t>
    </rPh>
    <rPh sb="2" eb="4">
      <t>メイボ</t>
    </rPh>
    <phoneticPr fontId="2"/>
  </si>
  <si>
    <t>会員増強</t>
    <rPh sb="0" eb="2">
      <t>カイイン</t>
    </rPh>
    <rPh sb="2" eb="4">
      <t>ゾウキョウ</t>
    </rPh>
    <phoneticPr fontId="2"/>
  </si>
  <si>
    <t>アカウント設定のページ／プロフィール</t>
    <rPh sb="5" eb="7">
      <t>セッテイ</t>
    </rPh>
    <phoneticPr fontId="2"/>
  </si>
  <si>
    <t>ロータリーの公式アプリ</t>
    <rPh sb="6" eb="8">
      <t>コウシキ</t>
    </rPh>
    <phoneticPr fontId="2"/>
  </si>
  <si>
    <t>免許取得業者</t>
    <rPh sb="0" eb="2">
      <t>メンキョ</t>
    </rPh>
    <rPh sb="2" eb="6">
      <t>シュトクギョウシャ</t>
    </rPh>
    <phoneticPr fontId="2"/>
  </si>
  <si>
    <t>ロータリアンの声</t>
    <rPh sb="7" eb="8">
      <t>コエ</t>
    </rPh>
    <phoneticPr fontId="2"/>
  </si>
  <si>
    <t>トピックの最新情報</t>
    <rPh sb="5" eb="9">
      <t>サイシンジョウホウ</t>
    </rPh>
    <phoneticPr fontId="2"/>
  </si>
  <si>
    <t>会長エレクト</t>
    <rPh sb="0" eb="2">
      <t>カイチョウ</t>
    </rPh>
    <phoneticPr fontId="2"/>
  </si>
  <si>
    <t>ロータリー賞</t>
    <rPh sb="5" eb="6">
      <t>ショウ</t>
    </rPh>
    <phoneticPr fontId="2"/>
  </si>
  <si>
    <t>ロータリー財団委員会</t>
    <rPh sb="5" eb="7">
      <t>ザイダン</t>
    </rPh>
    <rPh sb="7" eb="10">
      <t>イインカイ</t>
    </rPh>
    <phoneticPr fontId="2"/>
  </si>
  <si>
    <t>国際ロータリー委員会</t>
    <rPh sb="0" eb="2">
      <t>コクサイ</t>
    </rPh>
    <rPh sb="7" eb="10">
      <t>イインカイ</t>
    </rPh>
    <phoneticPr fontId="2"/>
  </si>
  <si>
    <t>年度の会長主催会議</t>
    <rPh sb="0" eb="2">
      <t>ネンド</t>
    </rPh>
    <rPh sb="3" eb="7">
      <t>カイチョウシュサイ</t>
    </rPh>
    <rPh sb="7" eb="9">
      <t>カイギ</t>
    </rPh>
    <phoneticPr fontId="2"/>
  </si>
  <si>
    <t>会長代理</t>
    <rPh sb="0" eb="4">
      <t>カイチョウダイリ</t>
    </rPh>
    <phoneticPr fontId="2"/>
  </si>
  <si>
    <t>ＲＩ会長からのメッセージ</t>
    <rPh sb="2" eb="4">
      <t>カイチョウ</t>
    </rPh>
    <phoneticPr fontId="2"/>
  </si>
  <si>
    <t>会長テーマ</t>
    <rPh sb="0" eb="2">
      <t>カイチョウ</t>
    </rPh>
    <phoneticPr fontId="2"/>
  </si>
  <si>
    <t>略歴</t>
    <rPh sb="0" eb="2">
      <t>リャクレキ</t>
    </rPh>
    <phoneticPr fontId="2"/>
  </si>
  <si>
    <t>寄付者の認証</t>
    <rPh sb="0" eb="3">
      <t>キフシャ</t>
    </rPh>
    <rPh sb="4" eb="6">
      <t>ニンショウ</t>
    </rPh>
    <phoneticPr fontId="2"/>
  </si>
  <si>
    <t>計画寄付</t>
    <rPh sb="0" eb="2">
      <t>ケイカク</t>
    </rPh>
    <rPh sb="2" eb="4">
      <t>キフ</t>
    </rPh>
    <phoneticPr fontId="2"/>
  </si>
  <si>
    <t>ご寄付の方法</t>
    <rPh sb="1" eb="3">
      <t>キフ</t>
    </rPh>
    <rPh sb="4" eb="6">
      <t>ホウホウ</t>
    </rPh>
    <phoneticPr fontId="2"/>
  </si>
  <si>
    <t>補助金センター</t>
    <rPh sb="0" eb="3">
      <t>ホジョキン</t>
    </rPh>
    <phoneticPr fontId="2"/>
  </si>
  <si>
    <t>大規模プログラム補助金</t>
    <rPh sb="0" eb="3">
      <t>ダイキボ</t>
    </rPh>
    <rPh sb="8" eb="11">
      <t>ホジョキン</t>
    </rPh>
    <phoneticPr fontId="2"/>
  </si>
  <si>
    <t>地区補助金</t>
    <rPh sb="0" eb="2">
      <t>チク</t>
    </rPh>
    <rPh sb="2" eb="5">
      <t>ホジョキン</t>
    </rPh>
    <phoneticPr fontId="2"/>
  </si>
  <si>
    <t>グローバル補助金</t>
    <rPh sb="5" eb="8">
      <t>ホジョキン</t>
    </rPh>
    <phoneticPr fontId="2"/>
  </si>
  <si>
    <t>ロータリー活性化のリソース</t>
    <rPh sb="5" eb="8">
      <t>カッセイカ</t>
    </rPh>
    <phoneticPr fontId="2"/>
  </si>
  <si>
    <t>写真＆動画</t>
    <rPh sb="0" eb="2">
      <t>シャシン</t>
    </rPh>
    <rPh sb="3" eb="5">
      <t>ドウガ</t>
    </rPh>
    <phoneticPr fontId="2"/>
  </si>
  <si>
    <t>広告</t>
    <rPh sb="0" eb="2">
      <t>コウコク</t>
    </rPh>
    <phoneticPr fontId="2"/>
  </si>
  <si>
    <t>資料のテンプレート</t>
    <rPh sb="0" eb="2">
      <t>シリョウ</t>
    </rPh>
    <phoneticPr fontId="2"/>
  </si>
  <si>
    <t>ストーリーを伝える</t>
    <rPh sb="6" eb="7">
      <t>ツタ</t>
    </rPh>
    <phoneticPr fontId="2"/>
  </si>
  <si>
    <t>クラブデータ管理システム</t>
    <rPh sb="6" eb="8">
      <t>カンリ</t>
    </rPh>
    <phoneticPr fontId="2"/>
  </si>
  <si>
    <t>各種レポート</t>
    <rPh sb="0" eb="2">
      <t>カクシュ</t>
    </rPh>
    <phoneticPr fontId="2"/>
  </si>
  <si>
    <t>寄付</t>
    <rPh sb="0" eb="2">
      <t>キフ</t>
    </rPh>
    <phoneticPr fontId="2"/>
  </si>
  <si>
    <t>地区の運営</t>
    <rPh sb="0" eb="2">
      <t>チク</t>
    </rPh>
    <rPh sb="3" eb="5">
      <t>ウンエイ</t>
    </rPh>
    <phoneticPr fontId="2"/>
  </si>
  <si>
    <t>クラブの運営</t>
    <rPh sb="4" eb="6">
      <t>ウンエイ</t>
    </rPh>
    <phoneticPr fontId="2"/>
  </si>
  <si>
    <t>規定審議会・決議審議会</t>
    <rPh sb="0" eb="2">
      <t>キテイ</t>
    </rPh>
    <rPh sb="2" eb="5">
      <t>シンギカイ</t>
    </rPh>
    <rPh sb="6" eb="8">
      <t>ケツギ</t>
    </rPh>
    <rPh sb="8" eb="11">
      <t>シンギカイ</t>
    </rPh>
    <phoneticPr fontId="2"/>
  </si>
  <si>
    <t>組織規定</t>
    <rPh sb="0" eb="4">
      <t>ソシキキテイ</t>
    </rPh>
    <phoneticPr fontId="2"/>
  </si>
  <si>
    <t>公式名簿</t>
    <rPh sb="0" eb="4">
      <t>コウシキメイボ</t>
    </rPh>
    <phoneticPr fontId="2"/>
  </si>
  <si>
    <t>財務情報</t>
    <rPh sb="0" eb="4">
      <t>ザイムジョウホウ</t>
    </rPh>
    <phoneticPr fontId="2"/>
  </si>
  <si>
    <t>ロータリーの歴史</t>
    <rPh sb="6" eb="8">
      <t>レキシ</t>
    </rPh>
    <phoneticPr fontId="2"/>
  </si>
  <si>
    <t>多様性、公平さ、開放性に関する方針</t>
    <rPh sb="0" eb="3">
      <t>タヨウセイ</t>
    </rPh>
    <rPh sb="4" eb="6">
      <t>コウヘイ</t>
    </rPh>
    <rPh sb="8" eb="11">
      <t>カイホウセイ</t>
    </rPh>
    <rPh sb="15" eb="17">
      <t>ホウシン</t>
    </rPh>
    <phoneticPr fontId="2"/>
  </si>
  <si>
    <t>ロータリーの組織構成</t>
    <rPh sb="6" eb="8">
      <t>ソシキ</t>
    </rPh>
    <rPh sb="8" eb="10">
      <t>コウセイ</t>
    </rPh>
    <phoneticPr fontId="2"/>
  </si>
  <si>
    <t>行動計画</t>
    <rPh sb="0" eb="4">
      <t>コウドウケイカク</t>
    </rPh>
    <phoneticPr fontId="2"/>
  </si>
  <si>
    <t>ロータリーの優先活動</t>
    <rPh sb="6" eb="10">
      <t>ユウセンカツドウ</t>
    </rPh>
    <phoneticPr fontId="2"/>
  </si>
  <si>
    <t>募金（ファンドレイジング</t>
    <rPh sb="0" eb="2">
      <t>ボキン</t>
    </rPh>
    <phoneticPr fontId="2"/>
  </si>
  <si>
    <t>新クラブをつくろう</t>
    <rPh sb="0" eb="1">
      <t>シン</t>
    </rPh>
    <phoneticPr fontId="2"/>
  </si>
  <si>
    <t>地区の役割</t>
    <rPh sb="0" eb="2">
      <t>チク</t>
    </rPh>
    <rPh sb="3" eb="5">
      <t>ヤクワリ</t>
    </rPh>
    <phoneticPr fontId="2"/>
  </si>
  <si>
    <t>研修リーダー</t>
    <rPh sb="0" eb="2">
      <t>ケンシュウ</t>
    </rPh>
    <phoneticPr fontId="2"/>
  </si>
  <si>
    <t>クラブの役割</t>
    <rPh sb="4" eb="6">
      <t>ヤクワリ</t>
    </rPh>
    <phoneticPr fontId="2"/>
  </si>
  <si>
    <t>新会員</t>
    <rPh sb="0" eb="3">
      <t>シンカイイン</t>
    </rPh>
    <phoneticPr fontId="2"/>
  </si>
  <si>
    <t>ロータリー地域社会隊</t>
    <rPh sb="5" eb="9">
      <t>チイキシャカイ</t>
    </rPh>
    <rPh sb="9" eb="10">
      <t>タイ</t>
    </rPh>
    <phoneticPr fontId="2"/>
  </si>
  <si>
    <t>ロータリー親睦活動グループ</t>
    <rPh sb="5" eb="9">
      <t>シンボクカツドウ</t>
    </rPh>
    <phoneticPr fontId="2"/>
  </si>
  <si>
    <t>ロータリー行動グループ</t>
    <rPh sb="5" eb="7">
      <t>コウドウ</t>
    </rPh>
    <phoneticPr fontId="2"/>
  </si>
  <si>
    <t>平和フェローシップ</t>
    <rPh sb="0" eb="2">
      <t>ヘイワ</t>
    </rPh>
    <phoneticPr fontId="2"/>
  </si>
  <si>
    <t>交換留学の実施</t>
    <rPh sb="0" eb="2">
      <t>コウカン</t>
    </rPh>
    <rPh sb="2" eb="4">
      <t>リュウガク</t>
    </rPh>
    <rPh sb="5" eb="7">
      <t>ジッシ</t>
    </rPh>
    <phoneticPr fontId="2"/>
  </si>
  <si>
    <t>奨学金の提供</t>
    <rPh sb="0" eb="3">
      <t>ショウガクキン</t>
    </rPh>
    <rPh sb="4" eb="6">
      <t>テイキョウ</t>
    </rPh>
    <phoneticPr fontId="2"/>
  </si>
  <si>
    <t>ＲＹＬＡイベントの実施</t>
    <rPh sb="9" eb="11">
      <t>ジッシ</t>
    </rPh>
    <phoneticPr fontId="2"/>
  </si>
  <si>
    <t>インターアクトクラブの提唱</t>
    <rPh sb="11" eb="13">
      <t>テイショウ</t>
    </rPh>
    <phoneticPr fontId="2"/>
  </si>
  <si>
    <t>ローターアクトクラブの提唱</t>
    <rPh sb="11" eb="13">
      <t>テイショウ</t>
    </rPh>
    <phoneticPr fontId="2"/>
  </si>
  <si>
    <t>ロータリー災害救援補助金</t>
    <rPh sb="5" eb="7">
      <t>サイガイ</t>
    </rPh>
    <rPh sb="7" eb="9">
      <t>キュウエン</t>
    </rPh>
    <rPh sb="9" eb="12">
      <t>ホジョキン</t>
    </rPh>
    <phoneticPr fontId="2"/>
  </si>
  <si>
    <t>補助金による旅行について</t>
    <rPh sb="0" eb="3">
      <t>ホジョキン</t>
    </rPh>
    <rPh sb="6" eb="8">
      <t>リョコウ</t>
    </rPh>
    <phoneticPr fontId="2"/>
  </si>
  <si>
    <t>ロータリー財団の専門家グループ</t>
    <rPh sb="5" eb="7">
      <t>ザイダン</t>
    </rPh>
    <rPh sb="8" eb="11">
      <t>センモンカ</t>
    </rPh>
    <phoneticPr fontId="2"/>
  </si>
  <si>
    <t>参加資格の認定</t>
    <rPh sb="0" eb="4">
      <t>サンカシカク</t>
    </rPh>
    <rPh sb="5" eb="7">
      <t>ニンテイ</t>
    </rPh>
    <phoneticPr fontId="2"/>
  </si>
  <si>
    <t>地区補助金</t>
    <rPh sb="0" eb="5">
      <t>チクホジョキン</t>
    </rPh>
    <phoneticPr fontId="2"/>
  </si>
  <si>
    <t>奉仕プロジェクトに関するフォーラムグループ</t>
    <rPh sb="0" eb="2">
      <t>ホウシ</t>
    </rPh>
    <phoneticPr fontId="2"/>
  </si>
  <si>
    <t>計画寄付</t>
    <rPh sb="0" eb="4">
      <t>ケイカクキフ</t>
    </rPh>
    <phoneticPr fontId="2"/>
  </si>
  <si>
    <t>支援方法</t>
    <rPh sb="0" eb="4">
      <t>シエンホウホウ</t>
    </rPh>
    <phoneticPr fontId="2"/>
  </si>
  <si>
    <t>今すぐご寄付</t>
    <rPh sb="0" eb="1">
      <t>イマ</t>
    </rPh>
    <rPh sb="4" eb="6">
      <t>キフ</t>
    </rPh>
    <phoneticPr fontId="2"/>
  </si>
  <si>
    <t>ロータリーの学友</t>
    <rPh sb="6" eb="8">
      <t>ガクユウ</t>
    </rPh>
    <phoneticPr fontId="2"/>
  </si>
  <si>
    <t>今年も国連で「ロータリーデー」が開催</t>
    <rPh sb="0" eb="2">
      <t>コトシ</t>
    </rPh>
    <rPh sb="3" eb="5">
      <t>コクレン</t>
    </rPh>
    <rPh sb="16" eb="18">
      <t>カイサイ</t>
    </rPh>
    <phoneticPr fontId="2"/>
  </si>
  <si>
    <t>地区大会</t>
    <rPh sb="0" eb="4">
      <t>チクタイカイ</t>
    </rPh>
    <phoneticPr fontId="2"/>
  </si>
  <si>
    <t>寄付者のための行事</t>
    <rPh sb="0" eb="3">
      <t>キフシャ</t>
    </rPh>
    <rPh sb="7" eb="9">
      <t>ギョウジ</t>
    </rPh>
    <phoneticPr fontId="2"/>
  </si>
  <si>
    <t>ロータリー研究会</t>
    <rPh sb="5" eb="8">
      <t>ケンキュウカイ</t>
    </rPh>
    <phoneticPr fontId="2"/>
  </si>
  <si>
    <t>年度の会長主催会議</t>
    <rPh sb="0" eb="2">
      <t>ネンド</t>
    </rPh>
    <rPh sb="3" eb="7">
      <t>カイチョウシュサイ</t>
    </rPh>
    <rPh sb="7" eb="9">
      <t>カイギ</t>
    </rPh>
    <phoneticPr fontId="2"/>
  </si>
  <si>
    <t>国際協議会</t>
    <rPh sb="0" eb="5">
      <t>コクサイキョウギカイ</t>
    </rPh>
    <phoneticPr fontId="2"/>
  </si>
  <si>
    <t>コミュニティメンバーを探す</t>
    <rPh sb="11" eb="12">
      <t>サガ</t>
    </rPh>
    <phoneticPr fontId="2"/>
  </si>
  <si>
    <t>グループを探す</t>
    <rPh sb="5" eb="6">
      <t>サガ</t>
    </rPh>
    <phoneticPr fontId="2"/>
  </si>
  <si>
    <t>グループを立ち上げる</t>
    <rPh sb="5" eb="6">
      <t>タ</t>
    </rPh>
    <rPh sb="7" eb="8">
      <t>ア</t>
    </rPh>
    <phoneticPr fontId="2"/>
  </si>
  <si>
    <t>ローターアクトクラブ　は、１８歳以上の人々が集まり、ロータリークラブの指導、支援を通じて、地域社会のリーダーと意見交換したり、リーダーシップと専門的なスキルを育みながら、世界各地で楽しく奉仕活動を行っています。</t>
    <rPh sb="35" eb="37">
      <t>シドウ</t>
    </rPh>
    <rPh sb="38" eb="40">
      <t>シエン</t>
    </rPh>
    <rPh sb="45" eb="47">
      <t>チイキ</t>
    </rPh>
    <rPh sb="47" eb="49">
      <t>シャカイ</t>
    </rPh>
    <rPh sb="55" eb="59">
      <t>イケンコウカン</t>
    </rPh>
    <rPh sb="71" eb="74">
      <t>センモンテキ</t>
    </rPh>
    <rPh sb="85" eb="89">
      <t>セカイカクチ</t>
    </rPh>
    <rPh sb="93" eb="95">
      <t>ホウシ</t>
    </rPh>
    <rPh sb="95" eb="97">
      <t>カツドウ</t>
    </rPh>
    <phoneticPr fontId="7"/>
  </si>
  <si>
    <t>多様な国や職業のメンバーから成るロータリーのリーダーが、方針の決定、リソースの配分、全世界スタッフの管理、ロータリー戦略計画の実施など、ロータリーの運営をサポートしています。ロータリーのリーダーとしては、「国際ロータリー会長」、「ロータリー財団管理委員長」、「ロータリー事務総長兼最高執行責任者」、「ヱグゼクティブスタッフ」、「理事会」、「管理委員会」、「地域リーダー」が挙げられます。</t>
    <rPh sb="5" eb="7">
      <t>ショクギョウ</t>
    </rPh>
    <rPh sb="28" eb="30">
      <t>ホウシン</t>
    </rPh>
    <rPh sb="39" eb="41">
      <t>ハイブン</t>
    </rPh>
    <rPh sb="42" eb="45">
      <t>ゼンセカイ</t>
    </rPh>
    <rPh sb="50" eb="52">
      <t>カンリ</t>
    </rPh>
    <rPh sb="58" eb="62">
      <t>センリャクケイカク</t>
    </rPh>
    <rPh sb="74" eb="76">
      <t>ウンエイ</t>
    </rPh>
    <rPh sb="122" eb="124">
      <t>カンリ</t>
    </rPh>
    <rPh sb="124" eb="127">
      <t>イインチョウ</t>
    </rPh>
    <rPh sb="135" eb="137">
      <t>ジム</t>
    </rPh>
    <rPh sb="137" eb="139">
      <t>ソウチョウ</t>
    </rPh>
    <rPh sb="140" eb="142">
      <t>サイコウ</t>
    </rPh>
    <rPh sb="142" eb="144">
      <t>シッコウ</t>
    </rPh>
    <rPh sb="144" eb="147">
      <t>セキニンシャ</t>
    </rPh>
    <rPh sb="164" eb="167">
      <t>リジカイ</t>
    </rPh>
    <rPh sb="170" eb="175">
      <t>カンリイインカイ</t>
    </rPh>
    <rPh sb="178" eb="180">
      <t>チイキ</t>
    </rPh>
    <phoneticPr fontId="7"/>
  </si>
  <si>
    <t>判</t>
    <rPh sb="0" eb="1">
      <t>ハン</t>
    </rPh>
    <phoneticPr fontId="2"/>
  </si>
  <si>
    <t>定</t>
    <rPh sb="0" eb="1">
      <t>サダム</t>
    </rPh>
    <phoneticPr fontId="2"/>
  </si>
  <si>
    <t>番号</t>
    <rPh sb="0" eb="2">
      <t>バンゴウ</t>
    </rPh>
    <phoneticPr fontId="2"/>
  </si>
  <si>
    <t>何行目にあるか</t>
    <rPh sb="0" eb="1">
      <t>ナン</t>
    </rPh>
    <rPh sb="1" eb="2">
      <t>ギョウ</t>
    </rPh>
    <rPh sb="2" eb="3">
      <t>メ</t>
    </rPh>
    <phoneticPr fontId="2"/>
  </si>
  <si>
    <t>ロータリーの活動の中心となるのがクラブです。ロータリアンは、例会で仲間たちとの交流を楽しみながら、情報を交換し、奉仕活動について話し合い、より良い地域社会づくりに力を注いでいます。Ｅクラブ
「毎週、決まった時間に指定の会場に行くのが難しい」という方には、Ｅクラブへの参加がお勧めです。Ｅクラブは従来型のクラブとよく似ています。どちらも毎週例会を開き、奉仕プロジェクトを実施し、ロータリー財団を支援し、会員同士の親睦を楽しみます。大きな違いは、会員がそれぞれに都合のよい曜日や時間にインターネットで例会に参加することです。</t>
    <phoneticPr fontId="2"/>
  </si>
  <si>
    <t>文字数</t>
    <rPh sb="0" eb="3">
      <t>モジスウ</t>
    </rPh>
    <phoneticPr fontId="2"/>
  </si>
  <si>
    <t>特典ラインアップ</t>
    <rPh sb="0" eb="2">
      <t>トクテン</t>
    </rPh>
    <phoneticPr fontId="2"/>
  </si>
  <si>
    <t>編集方法</t>
    <rPh sb="0" eb="2">
      <t>ヘンシュウ</t>
    </rPh>
    <rPh sb="2" eb="4">
      <t>ホウホウ</t>
    </rPh>
    <phoneticPr fontId="2"/>
  </si>
  <si>
    <t>①大・中・小ごとにURL、タイトルを入力、内容も入力する。</t>
    <rPh sb="1" eb="2">
      <t>ダイ</t>
    </rPh>
    <rPh sb="3" eb="4">
      <t>チュウ</t>
    </rPh>
    <rPh sb="5" eb="6">
      <t>ショウ</t>
    </rPh>
    <rPh sb="18" eb="20">
      <t>ニュウリョク</t>
    </rPh>
    <rPh sb="21" eb="23">
      <t>ナイヨウ</t>
    </rPh>
    <rPh sb="24" eb="26">
      <t>ニュウリョク</t>
    </rPh>
    <phoneticPr fontId="2"/>
  </si>
  <si>
    <t>③ふりがなが正しくついているか確認、修正する。</t>
    <rPh sb="6" eb="7">
      <t>タダ</t>
    </rPh>
    <rPh sb="15" eb="17">
      <t>カクニン</t>
    </rPh>
    <rPh sb="18" eb="20">
      <t>シュウセイ</t>
    </rPh>
    <phoneticPr fontId="2"/>
  </si>
  <si>
    <t>判定・番号・文字数の欄は並び替えしない</t>
    <rPh sb="0" eb="2">
      <t>ハンテイ</t>
    </rPh>
    <rPh sb="3" eb="5">
      <t>バンゴウ</t>
    </rPh>
    <rPh sb="6" eb="9">
      <t>モジスウ</t>
    </rPh>
    <rPh sb="10" eb="11">
      <t>ラン</t>
    </rPh>
    <rPh sb="12" eb="13">
      <t>ナラ</t>
    </rPh>
    <rPh sb="14" eb="15">
      <t>カ</t>
    </rPh>
    <phoneticPr fontId="2"/>
  </si>
  <si>
    <t>編集用</t>
    <rPh sb="0" eb="3">
      <t>ヘンシュウヨウ</t>
    </rPh>
    <phoneticPr fontId="2"/>
  </si>
  <si>
    <t>ふりがながつく。</t>
    <phoneticPr fontId="2"/>
  </si>
  <si>
    <t>ピクセルに行の高さを設定</t>
    <rPh sb="5" eb="6">
      <t>ギョウ</t>
    </rPh>
    <rPh sb="7" eb="8">
      <t>タカ</t>
    </rPh>
    <rPh sb="10" eb="12">
      <t>セッテイ</t>
    </rPh>
    <phoneticPr fontId="2"/>
  </si>
  <si>
    <t>プロジェクトの流れ（ライフサイクル）</t>
    <rPh sb="7" eb="8">
      <t>ナガ</t>
    </rPh>
    <phoneticPr fontId="2"/>
  </si>
  <si>
    <t>大</t>
    <rPh sb="0" eb="1">
      <t>ダイ</t>
    </rPh>
    <phoneticPr fontId="2"/>
  </si>
  <si>
    <t>中</t>
    <rPh sb="0" eb="1">
      <t>チュウ</t>
    </rPh>
    <phoneticPr fontId="2"/>
  </si>
  <si>
    <t>小</t>
    <rPh sb="0" eb="1">
      <t>ショウ</t>
    </rPh>
    <phoneticPr fontId="2"/>
  </si>
  <si>
    <t>緑の丸がついているところをクリックすると　　　　　　　　　　　　　　　ふり仮名を修正したい時はセルをダブルクリックして文字の編集状態にして、直したいフリガナのところにカーソルを合わせ、修正する。</t>
    <rPh sb="1" eb="2">
      <t>マル</t>
    </rPh>
    <phoneticPr fontId="2"/>
  </si>
  <si>
    <t>5行目からの行の高さを約</t>
    <rPh sb="11" eb="12">
      <t>ヤク</t>
    </rPh>
    <phoneticPr fontId="2"/>
  </si>
  <si>
    <r>
      <t xml:space="preserve">      この検索シートは調べたい情報がマイロータリーのどのメニューに入っているかを検索するものです。
　　調べたい情報のキーワードを左の黄色の枠に「ひらがな」または「カタカナ」で入力し、エンターキーを押すと検索結果が下に表示されます。
　　検索結果を参考にしてマイロータリーに慣れて頂ければ幸いです。                                                                                      　　 </t>
    </r>
    <r>
      <rPr>
        <b/>
        <sz val="16"/>
        <color theme="7"/>
        <rFont val="游ゴシック"/>
        <family val="3"/>
        <charset val="128"/>
        <scheme val="minor"/>
      </rPr>
      <t>漢字</t>
    </r>
    <r>
      <rPr>
        <b/>
        <sz val="16"/>
        <color theme="7"/>
        <rFont val="Segoe UI Symbol"/>
        <family val="3"/>
      </rPr>
      <t>✕</t>
    </r>
    <rPh sb="8" eb="10">
      <t>ケンサク</t>
    </rPh>
    <rPh sb="14" eb="15">
      <t>シラ</t>
    </rPh>
    <rPh sb="18" eb="20">
      <t>ジョウホウ</t>
    </rPh>
    <rPh sb="36" eb="37">
      <t>ハイ</t>
    </rPh>
    <rPh sb="43" eb="45">
      <t>ケンサク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</si>
</sst>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2"/>
      <charset val="128"/>
      <scheme val="minor"/>
    </font>
    <font>
      <sz val="10"/>
      <color theme="1"/>
      <name val="游ゴシック"/>
      <family val="2"/>
      <charset val="128"/>
      <scheme val="minor"/>
    </font>
    <font>
      <sz val="6"/>
      <name val="游ゴシック"/>
      <family val="2"/>
      <charset val="128"/>
      <scheme val="minor"/>
    </font>
    <font>
      <b/>
      <sz val="10"/>
      <color theme="1"/>
      <name val="游ゴシック"/>
      <family val="3"/>
      <charset val="128"/>
      <scheme val="minor"/>
    </font>
    <font>
      <sz val="10"/>
      <color theme="1"/>
      <name val="游ゴシック"/>
      <family val="3"/>
      <charset val="128"/>
      <scheme val="minor"/>
    </font>
    <font>
      <sz val="10"/>
      <name val="游ゴシック"/>
      <family val="3"/>
      <charset val="128"/>
      <scheme val="minor"/>
    </font>
    <font>
      <u/>
      <sz val="11"/>
      <color rgb="FF0000CC"/>
      <name val="游ゴシック"/>
      <family val="2"/>
      <charset val="128"/>
      <scheme val="minor"/>
    </font>
    <font>
      <sz val="6"/>
      <color theme="1"/>
      <name val="游ゴシック"/>
      <family val="3"/>
      <charset val="128"/>
      <scheme val="minor"/>
    </font>
    <font>
      <b/>
      <sz val="12"/>
      <color rgb="FF000099"/>
      <name val="游ゴシック"/>
      <family val="3"/>
      <charset val="128"/>
      <scheme val="minor"/>
    </font>
    <font>
      <sz val="16"/>
      <color theme="7"/>
      <name val="BIZ UDゴシック"/>
      <family val="3"/>
      <charset val="128"/>
    </font>
    <font>
      <sz val="10"/>
      <name val="游ゴシック"/>
      <family val="3"/>
      <charset val="128"/>
    </font>
    <font>
      <b/>
      <sz val="12"/>
      <name val="游ゴシック"/>
      <family val="3"/>
      <charset val="128"/>
      <scheme val="minor"/>
    </font>
    <font>
      <sz val="11"/>
      <name val="游ゴシック"/>
      <family val="3"/>
      <charset val="128"/>
      <scheme val="minor"/>
    </font>
    <font>
      <sz val="11"/>
      <color theme="1"/>
      <name val="游ゴシック"/>
      <family val="3"/>
      <charset val="128"/>
      <scheme val="minor"/>
    </font>
    <font>
      <sz val="12"/>
      <color theme="1"/>
      <name val="游ゴシック"/>
      <family val="3"/>
      <charset val="128"/>
      <scheme val="minor"/>
    </font>
    <font>
      <sz val="12"/>
      <color theme="1"/>
      <name val="游ゴシック"/>
      <family val="2"/>
      <charset val="128"/>
      <scheme val="minor"/>
    </font>
    <font>
      <sz val="14"/>
      <color theme="1"/>
      <name val="游ゴシック"/>
      <family val="2"/>
      <charset val="128"/>
      <scheme val="minor"/>
    </font>
    <font>
      <b/>
      <sz val="18"/>
      <color theme="1"/>
      <name val="游ゴシック"/>
      <family val="3"/>
      <charset val="128"/>
      <scheme val="minor"/>
    </font>
    <font>
      <u/>
      <sz val="11"/>
      <color rgb="FF000099"/>
      <name val="游ゴシック"/>
      <family val="2"/>
      <charset val="128"/>
      <scheme val="minor"/>
    </font>
    <font>
      <b/>
      <sz val="12"/>
      <color theme="7"/>
      <name val="游ゴシック"/>
      <family val="3"/>
      <charset val="128"/>
      <scheme val="minor"/>
    </font>
    <font>
      <b/>
      <sz val="14"/>
      <color theme="1"/>
      <name val="游ゴシック"/>
      <family val="3"/>
      <charset val="128"/>
      <scheme val="minor"/>
    </font>
    <font>
      <b/>
      <sz val="12"/>
      <color theme="0"/>
      <name val="游ゴシック"/>
      <family val="3"/>
      <charset val="128"/>
      <scheme val="minor"/>
    </font>
    <font>
      <b/>
      <sz val="16"/>
      <color theme="7"/>
      <name val="游ゴシック"/>
      <family val="3"/>
      <charset val="128"/>
      <scheme val="minor"/>
    </font>
    <font>
      <b/>
      <sz val="16"/>
      <color theme="7"/>
      <name val="Segoe UI Symbol"/>
      <family val="3"/>
    </font>
  </fonts>
  <fills count="16">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rgb="FFFFC000"/>
        <bgColor indexed="64"/>
      </patternFill>
    </fill>
    <fill>
      <patternFill patternType="solid">
        <fgColor rgb="FF000099"/>
        <bgColor indexed="64"/>
      </patternFill>
    </fill>
    <fill>
      <patternFill patternType="solid">
        <fgColor theme="7" tint="0.39997558519241921"/>
        <bgColor indexed="64"/>
      </patternFill>
    </fill>
    <fill>
      <patternFill patternType="solid">
        <fgColor rgb="FFCCCCFF"/>
        <bgColor indexed="64"/>
      </patternFill>
    </fill>
    <fill>
      <patternFill patternType="solid">
        <fgColor rgb="FFCCFF99"/>
        <bgColor indexed="64"/>
      </patternFill>
    </fill>
    <fill>
      <patternFill patternType="solid">
        <fgColor rgb="FFFFFF99"/>
        <bgColor indexed="64"/>
      </patternFill>
    </fill>
    <fill>
      <patternFill patternType="solid">
        <fgColor rgb="FF9999FF"/>
        <bgColor indexed="64"/>
      </patternFill>
    </fill>
    <fill>
      <patternFill patternType="solid">
        <fgColor rgb="FFFFCC66"/>
        <bgColor indexed="64"/>
      </patternFill>
    </fill>
    <fill>
      <patternFill patternType="solid">
        <fgColor theme="5" tint="0.59999389629810485"/>
        <bgColor indexed="64"/>
      </patternFill>
    </fill>
    <fill>
      <patternFill patternType="solid">
        <fgColor rgb="FF92D05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rgb="FF000099"/>
      </left>
      <right style="thin">
        <color indexed="64"/>
      </right>
      <top style="medium">
        <color rgb="FF000099"/>
      </top>
      <bottom style="medium">
        <color rgb="FF000099"/>
      </bottom>
      <diagonal/>
    </border>
    <border>
      <left style="thin">
        <color indexed="64"/>
      </left>
      <right style="thin">
        <color indexed="64"/>
      </right>
      <top style="medium">
        <color rgb="FF000099"/>
      </top>
      <bottom style="medium">
        <color rgb="FF000099"/>
      </bottom>
      <diagonal/>
    </border>
    <border>
      <left style="thin">
        <color indexed="64"/>
      </left>
      <right style="medium">
        <color rgb="FF000099"/>
      </right>
      <top style="medium">
        <color rgb="FF000099"/>
      </top>
      <bottom style="medium">
        <color rgb="FF000099"/>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s>
  <cellStyleXfs count="3">
    <xf numFmtId="0" fontId="0" fillId="0" borderId="0">
      <alignment vertical="center"/>
    </xf>
    <xf numFmtId="0" fontId="6" fillId="0" borderId="0" applyNumberFormat="0" applyFill="0" applyBorder="0" applyAlignment="0" applyProtection="0">
      <alignment vertical="center"/>
    </xf>
    <xf numFmtId="0" fontId="18" fillId="0" borderId="0" applyNumberFormat="0" applyFill="0" applyBorder="0" applyAlignment="0" applyProtection="0">
      <alignment vertical="center"/>
    </xf>
  </cellStyleXfs>
  <cellXfs count="85">
    <xf numFmtId="0" fontId="0" fillId="0" borderId="0" xfId="0">
      <alignment vertical="center"/>
    </xf>
    <xf numFmtId="0" fontId="1" fillId="0" borderId="0" xfId="0" applyFont="1" applyAlignment="1">
      <alignment vertical="center" wrapText="1"/>
    </xf>
    <xf numFmtId="0" fontId="1" fillId="0" borderId="0" xfId="0" applyFont="1" applyAlignment="1">
      <alignment horizontal="right" vertical="center" wrapText="1"/>
    </xf>
    <xf numFmtId="0" fontId="5" fillId="0" borderId="0" xfId="0" applyFont="1" applyAlignment="1">
      <alignment horizontal="center" vertical="center" wrapText="1"/>
    </xf>
    <xf numFmtId="0" fontId="8" fillId="6" borderId="4" xfId="0" applyFont="1" applyFill="1" applyBorder="1" applyAlignment="1" applyProtection="1">
      <alignment horizontal="center" vertical="center" wrapText="1"/>
      <protection locked="0"/>
    </xf>
    <xf numFmtId="0" fontId="11" fillId="3" borderId="6"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 fillId="0" borderId="0" xfId="0" applyFont="1" applyAlignment="1">
      <alignment horizontal="center" vertical="center" wrapText="1"/>
    </xf>
    <xf numFmtId="0" fontId="5" fillId="0" borderId="10" xfId="0" applyFont="1" applyFill="1" applyBorder="1" applyAlignment="1">
      <alignment horizontal="center" vertical="center" wrapText="1"/>
    </xf>
    <xf numFmtId="0" fontId="5" fillId="2" borderId="1" xfId="0" applyFont="1" applyFill="1" applyBorder="1" applyAlignment="1">
      <alignment vertical="center" wrapText="1"/>
    </xf>
    <xf numFmtId="0" fontId="5" fillId="5" borderId="1" xfId="0" applyFont="1" applyFill="1" applyBorder="1" applyAlignment="1">
      <alignment vertical="center" wrapText="1"/>
    </xf>
    <xf numFmtId="0" fontId="12" fillId="5" borderId="1" xfId="1" applyFont="1" applyFill="1" applyBorder="1" applyAlignment="1">
      <alignment vertical="center" wrapText="1"/>
    </xf>
    <xf numFmtId="0" fontId="12" fillId="9" borderId="1" xfId="1" applyFont="1" applyFill="1" applyBorder="1" applyAlignment="1">
      <alignment vertical="center" wrapText="1"/>
    </xf>
    <xf numFmtId="0" fontId="5" fillId="9" borderId="1" xfId="0" applyFont="1" applyFill="1" applyBorder="1" applyAlignment="1">
      <alignment vertical="center" wrapText="1"/>
    </xf>
    <xf numFmtId="0" fontId="12" fillId="10" borderId="1" xfId="1" applyFont="1" applyFill="1" applyBorder="1" applyAlignment="1">
      <alignment vertical="center" wrapText="1"/>
    </xf>
    <xf numFmtId="0" fontId="5" fillId="10" borderId="1" xfId="0" applyFont="1" applyFill="1" applyBorder="1" applyAlignment="1">
      <alignment vertical="center" wrapText="1"/>
    </xf>
    <xf numFmtId="0" fontId="12" fillId="11" borderId="1" xfId="1" applyFont="1" applyFill="1" applyBorder="1" applyAlignment="1">
      <alignment vertical="center" wrapText="1"/>
    </xf>
    <xf numFmtId="0" fontId="5" fillId="11" borderId="1" xfId="0" applyFont="1" applyFill="1" applyBorder="1" applyAlignment="1">
      <alignment vertical="center" wrapText="1"/>
    </xf>
    <xf numFmtId="0" fontId="12" fillId="3" borderId="1" xfId="1" applyFont="1" applyFill="1" applyBorder="1" applyAlignment="1">
      <alignment vertical="center" wrapText="1"/>
    </xf>
    <xf numFmtId="0" fontId="10" fillId="3" borderId="1" xfId="0" applyFont="1" applyFill="1" applyBorder="1" applyAlignment="1">
      <alignment vertical="center" wrapText="1"/>
    </xf>
    <xf numFmtId="0" fontId="5" fillId="3" borderId="1" xfId="0" applyFont="1" applyFill="1" applyBorder="1" applyAlignment="1">
      <alignment vertical="center" wrapText="1"/>
    </xf>
    <xf numFmtId="0" fontId="12" fillId="12" borderId="1" xfId="1" applyFont="1" applyFill="1" applyBorder="1" applyAlignment="1">
      <alignment vertical="center" wrapText="1"/>
    </xf>
    <xf numFmtId="0" fontId="5" fillId="12" borderId="1" xfId="0" applyFont="1" applyFill="1" applyBorder="1" applyAlignment="1">
      <alignment vertical="center" wrapText="1"/>
    </xf>
    <xf numFmtId="0" fontId="12" fillId="15" borderId="1" xfId="1" applyFont="1" applyFill="1" applyBorder="1" applyAlignment="1">
      <alignment vertical="center" wrapText="1"/>
    </xf>
    <xf numFmtId="0" fontId="5" fillId="15" borderId="1" xfId="0" applyFont="1" applyFill="1" applyBorder="1" applyAlignment="1">
      <alignment vertical="center" wrapText="1"/>
    </xf>
    <xf numFmtId="0" fontId="12" fillId="14" borderId="1" xfId="1" applyFont="1" applyFill="1" applyBorder="1" applyAlignment="1">
      <alignment vertical="center" wrapText="1"/>
    </xf>
    <xf numFmtId="0" fontId="5" fillId="14" borderId="1" xfId="0" applyFont="1" applyFill="1" applyBorder="1" applyAlignment="1">
      <alignment vertical="center" wrapText="1"/>
    </xf>
    <xf numFmtId="0" fontId="12" fillId="8" borderId="1" xfId="1" applyFont="1" applyFill="1" applyBorder="1" applyAlignment="1">
      <alignment vertical="center" wrapText="1"/>
    </xf>
    <xf numFmtId="0" fontId="5" fillId="8" borderId="1" xfId="0" applyFont="1" applyFill="1" applyBorder="1" applyAlignment="1">
      <alignment vertical="center" wrapText="1"/>
    </xf>
    <xf numFmtId="0" fontId="1" fillId="7" borderId="0" xfId="0" applyFont="1" applyFill="1" applyAlignment="1">
      <alignment vertical="center" wrapText="1"/>
    </xf>
    <xf numFmtId="0" fontId="5" fillId="0" borderId="1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1" fillId="3" borderId="0"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12" fillId="0" borderId="1" xfId="1" applyFont="1" applyFill="1" applyBorder="1" applyAlignment="1">
      <alignment vertical="center" wrapText="1"/>
    </xf>
    <xf numFmtId="0" fontId="12" fillId="0" borderId="11" xfId="1" applyFont="1" applyFill="1" applyBorder="1" applyAlignment="1">
      <alignment vertical="center" wrapText="1"/>
    </xf>
    <xf numFmtId="0" fontId="14" fillId="0" borderId="0" xfId="0" applyFont="1" applyAlignment="1">
      <alignment horizontal="left" vertical="center"/>
    </xf>
    <xf numFmtId="0" fontId="14" fillId="0" borderId="0" xfId="0" applyFont="1" applyAlignment="1">
      <alignment vertical="center"/>
    </xf>
    <xf numFmtId="0" fontId="1" fillId="7" borderId="0" xfId="0" applyFont="1" applyFill="1" applyAlignment="1">
      <alignment vertical="center" wrapText="1" shrinkToFit="1"/>
    </xf>
    <xf numFmtId="0" fontId="1" fillId="7" borderId="0" xfId="0" applyFont="1" applyFill="1" applyAlignment="1">
      <alignment horizontal="center" vertical="center" wrapText="1"/>
    </xf>
    <xf numFmtId="0" fontId="14" fillId="0" borderId="0" xfId="0" applyFont="1" applyAlignment="1">
      <alignment horizontal="left" wrapText="1"/>
    </xf>
    <xf numFmtId="0" fontId="9" fillId="7" borderId="0" xfId="0" applyFont="1" applyFill="1" applyAlignment="1">
      <alignment horizontal="right" vertical="center" wrapText="1"/>
    </xf>
    <xf numFmtId="0" fontId="3" fillId="0" borderId="0" xfId="0" applyFont="1" applyAlignment="1">
      <alignment vertical="center" wrapText="1"/>
    </xf>
    <xf numFmtId="0" fontId="14" fillId="0" borderId="0" xfId="0" applyFont="1" applyAlignment="1">
      <alignment vertical="center" wrapText="1"/>
    </xf>
    <xf numFmtId="0" fontId="14" fillId="0" borderId="0" xfId="0" applyFont="1" applyAlignment="1">
      <alignment horizontal="right" vertical="center" wrapText="1"/>
    </xf>
    <xf numFmtId="0" fontId="1" fillId="0" borderId="0" xfId="0" quotePrefix="1" applyFont="1" applyAlignment="1">
      <alignment horizontal="left" vertical="center" wrapText="1"/>
    </xf>
    <xf numFmtId="0" fontId="14" fillId="0" borderId="0" xfId="0" applyFont="1" applyAlignment="1">
      <alignment horizontal="left" vertical="center" wrapText="1"/>
    </xf>
    <xf numFmtId="0" fontId="14" fillId="0" borderId="0" xfId="0" quotePrefix="1" applyFont="1" applyAlignment="1">
      <alignment vertical="center" wrapText="1"/>
    </xf>
    <xf numFmtId="0" fontId="8" fillId="6" borderId="2" xfId="0" applyFont="1" applyFill="1" applyBorder="1" applyAlignment="1" applyProtection="1">
      <alignment horizontal="center" vertical="center" wrapText="1"/>
      <protection locked="0"/>
    </xf>
    <xf numFmtId="0" fontId="8" fillId="6" borderId="3" xfId="0" applyFont="1" applyFill="1" applyBorder="1" applyAlignment="1" applyProtection="1">
      <alignment horizontal="center" vertical="center" wrapText="1"/>
      <protection locked="0"/>
    </xf>
    <xf numFmtId="0" fontId="8" fillId="6" borderId="3" xfId="0" applyFont="1" applyFill="1" applyBorder="1" applyAlignment="1" applyProtection="1">
      <alignment horizontal="center" vertical="center" wrapText="1" shrinkToFit="1"/>
      <protection locked="0"/>
    </xf>
    <xf numFmtId="0" fontId="4" fillId="0" borderId="0" xfId="0" applyFont="1" applyAlignment="1">
      <alignment vertical="center" wrapText="1"/>
    </xf>
    <xf numFmtId="0" fontId="0" fillId="0" borderId="0" xfId="0" applyFont="1" applyAlignment="1">
      <alignment vertical="center" wrapText="1" shrinkToFit="1"/>
    </xf>
    <xf numFmtId="0" fontId="13" fillId="2" borderId="1" xfId="0" applyFont="1" applyFill="1" applyBorder="1" applyAlignment="1">
      <alignment vertical="center" wrapText="1"/>
    </xf>
    <xf numFmtId="0" fontId="12" fillId="2" borderId="1" xfId="1" applyFont="1" applyFill="1" applyBorder="1" applyAlignment="1">
      <alignment vertical="center" wrapText="1"/>
    </xf>
    <xf numFmtId="0" fontId="13" fillId="5" borderId="1" xfId="0" applyFont="1" applyFill="1" applyBorder="1" applyAlignment="1">
      <alignment vertical="center" wrapText="1"/>
    </xf>
    <xf numFmtId="0" fontId="1" fillId="0" borderId="0" xfId="0" applyFont="1" applyAlignment="1">
      <alignment wrapText="1"/>
    </xf>
    <xf numFmtId="0" fontId="12" fillId="4" borderId="1" xfId="1" applyFont="1" applyFill="1" applyBorder="1" applyAlignment="1">
      <alignment vertical="center" wrapText="1"/>
    </xf>
    <xf numFmtId="0" fontId="1" fillId="0" borderId="0" xfId="0" applyFont="1" applyAlignment="1">
      <alignment vertical="center" wrapText="1" shrinkToFit="1"/>
    </xf>
    <xf numFmtId="0" fontId="5" fillId="4" borderId="1" xfId="0" applyFont="1" applyFill="1" applyBorder="1" applyAlignment="1">
      <alignment vertical="center" wrapText="1"/>
    </xf>
    <xf numFmtId="0" fontId="5" fillId="0" borderId="1" xfId="0" applyFont="1" applyFill="1" applyBorder="1" applyAlignment="1">
      <alignment vertical="center" wrapText="1"/>
    </xf>
    <xf numFmtId="0" fontId="5" fillId="0" borderId="11" xfId="0" applyFont="1" applyFill="1" applyBorder="1" applyAlignment="1">
      <alignment vertical="center" wrapText="1"/>
    </xf>
    <xf numFmtId="0" fontId="1" fillId="0" borderId="1" xfId="0" applyFont="1" applyFill="1" applyBorder="1" applyAlignment="1">
      <alignment vertical="center" wrapText="1"/>
    </xf>
    <xf numFmtId="0" fontId="1" fillId="0" borderId="1" xfId="0" applyFont="1" applyBorder="1" applyAlignment="1">
      <alignment vertical="center" wrapText="1"/>
    </xf>
    <xf numFmtId="0" fontId="16" fillId="13" borderId="0" xfId="0" applyFont="1" applyFill="1" applyAlignment="1" applyProtection="1">
      <alignment vertical="center" wrapText="1" shrinkToFit="1"/>
      <protection locked="0"/>
    </xf>
    <xf numFmtId="0" fontId="15" fillId="0" borderId="0" xfId="0" applyFont="1" applyAlignment="1">
      <alignment horizontal="center" vertical="center" wrapText="1"/>
    </xf>
    <xf numFmtId="0" fontId="16" fillId="0" borderId="0" xfId="0" applyFont="1" applyAlignment="1">
      <alignment vertical="center"/>
    </xf>
    <xf numFmtId="0" fontId="11" fillId="3" borderId="14" xfId="0" applyFont="1" applyFill="1" applyBorder="1" applyAlignment="1">
      <alignment horizontal="center" vertical="center" wrapText="1"/>
    </xf>
    <xf numFmtId="0" fontId="17" fillId="0" borderId="0" xfId="0" applyFont="1" applyAlignment="1">
      <alignment wrapText="1"/>
    </xf>
    <xf numFmtId="0" fontId="14" fillId="0" borderId="0" xfId="0" applyFont="1" applyAlignment="1">
      <alignment vertical="top" wrapText="1"/>
    </xf>
    <xf numFmtId="0" fontId="15" fillId="0" borderId="6" xfId="0" applyFont="1" applyBorder="1" applyAlignment="1">
      <alignment horizontal="center" vertical="center" wrapText="1"/>
    </xf>
    <xf numFmtId="0" fontId="3" fillId="0" borderId="0" xfId="0" applyFont="1" applyAlignment="1">
      <alignment horizontal="left" vertical="center" wrapText="1"/>
    </xf>
    <xf numFmtId="0" fontId="11" fillId="3" borderId="7"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3" fillId="0" borderId="0" xfId="0" applyFont="1" applyAlignment="1">
      <alignment vertical="center"/>
    </xf>
    <xf numFmtId="0" fontId="1" fillId="0" borderId="0" xfId="0" applyFont="1" applyAlignment="1">
      <alignment horizontal="right" vertical="center"/>
    </xf>
    <xf numFmtId="0" fontId="14" fillId="0" borderId="0" xfId="0" quotePrefix="1" applyFont="1" applyAlignment="1">
      <alignment vertical="center"/>
    </xf>
    <xf numFmtId="0" fontId="0" fillId="0" borderId="0" xfId="0" applyFont="1" applyAlignment="1">
      <alignment horizontal="left" vertical="center"/>
    </xf>
    <xf numFmtId="0" fontId="0" fillId="0" borderId="0" xfId="0" applyFont="1" applyAlignment="1">
      <alignment horizontal="right" vertical="center"/>
    </xf>
    <xf numFmtId="0" fontId="20" fillId="0" borderId="5" xfId="0" applyFont="1" applyBorder="1" applyAlignment="1">
      <alignment horizontal="center" vertical="center" wrapText="1"/>
    </xf>
    <xf numFmtId="0" fontId="21" fillId="7" borderId="0" xfId="0" applyFont="1" applyFill="1" applyAlignment="1">
      <alignment vertical="top" wrapText="1"/>
    </xf>
    <xf numFmtId="0" fontId="19" fillId="7" borderId="0" xfId="0" applyFont="1" applyFill="1" applyAlignment="1">
      <alignment wrapText="1"/>
    </xf>
    <xf numFmtId="0" fontId="19" fillId="7" borderId="0" xfId="0" applyFont="1" applyFill="1" applyAlignment="1"/>
  </cellXfs>
  <cellStyles count="3">
    <cellStyle name="ハイパーリンク" xfId="1" builtinId="8"/>
    <cellStyle name="標準" xfId="0" builtinId="0"/>
    <cellStyle name="表示済みのハイパーリンク" xfId="2" builtinId="9" customBuiltin="1"/>
  </cellStyles>
  <dxfs count="3">
    <dxf>
      <fill>
        <patternFill>
          <bgColor rgb="FFF49C84"/>
        </patternFill>
      </fill>
      <border>
        <left style="thin">
          <color auto="1"/>
        </left>
        <right style="thin">
          <color auto="1"/>
        </right>
        <top style="thin">
          <color auto="1"/>
        </top>
        <bottom style="thin">
          <color auto="1"/>
        </bottom>
        <vertical/>
        <horizontal/>
      </border>
    </dxf>
    <dxf>
      <fill>
        <patternFill>
          <bgColor rgb="FF000099"/>
        </patternFill>
      </fill>
    </dxf>
    <dxf>
      <fill>
        <patternFill>
          <bgColor rgb="FFF9C2B1"/>
        </patternFill>
      </fill>
    </dxf>
  </dxfs>
  <tableStyles count="0" defaultTableStyle="TableStyleMedium2" defaultPivotStyle="PivotStyleLight16"/>
  <colors>
    <mruColors>
      <color rgb="FF000099"/>
      <color rgb="FFF49C84"/>
      <color rgb="FFF9C2B1"/>
      <color rgb="FFF8B6A2"/>
      <color rgb="FFF6A186"/>
      <color rgb="FF9999FF"/>
      <color rgb="FFFFFF99"/>
      <color rgb="FFCCCCFF"/>
      <color rgb="FFCCFF99"/>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179295</xdr:colOff>
      <xdr:row>0</xdr:row>
      <xdr:rowOff>33617</xdr:rowOff>
    </xdr:from>
    <xdr:to>
      <xdr:col>1</xdr:col>
      <xdr:colOff>1735895</xdr:colOff>
      <xdr:row>0</xdr:row>
      <xdr:rowOff>649941</xdr:rowOff>
    </xdr:to>
    <xdr:pic>
      <xdr:nvPicPr>
        <xdr:cNvPr id="2" name="図 1">
          <a:extLst>
            <a:ext uri="{FF2B5EF4-FFF2-40B4-BE49-F238E27FC236}">
              <a16:creationId xmlns:a16="http://schemas.microsoft.com/office/drawing/2014/main" id="{87B51028-243F-466B-B3C3-06646CC96778}"/>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3750" b="95625" l="3695" r="97537">
                      <a14:foregroundMark x1="4729" y1="35000" x2="5143" y2="36250"/>
                      <a14:foregroundMark x1="3695" y1="31875" x2="4729" y2="35000"/>
                      <a14:foregroundMark x1="5633" y1="48684" x2="7034" y2="47668"/>
                      <a14:foregroundMark x1="16387" y1="58125" x2="16116" y2="61272"/>
                      <a14:foregroundMark x1="16425" y1="57686" x2="16387" y2="58125"/>
                      <a14:foregroundMark x1="17734" y1="42500" x2="17600" y2="44051"/>
                      <a14:foregroundMark x1="26601" y1="37500" x2="27273" y2="50000"/>
                      <a14:foregroundMark x1="37494" y1="48080" x2="39901" y2="53125"/>
                      <a14:foregroundMark x1="45053" y1="44246" x2="44992" y2="47500"/>
                      <a14:foregroundMark x1="45074" y1="43125" x2="45058" y2="43962"/>
                      <a14:foregroundMark x1="53123" y1="56250" x2="53695" y2="59375"/>
                      <a14:foregroundMark x1="50493" y1="41875" x2="52895" y2="55000"/>
                      <a14:foregroundMark x1="54742" y1="63885" x2="54187" y2="68750"/>
                      <a14:foregroundMark x1="55613" y1="56250" x2="54854" y2="62903"/>
                      <a14:foregroundMark x1="56897" y1="45000" x2="55756" y2="55000"/>
                      <a14:foregroundMark x1="54187" y1="68750" x2="53941" y2="68750"/>
                      <a14:foregroundMark x1="81281" y1="7500" x2="81281" y2="7500"/>
                      <a14:foregroundMark x1="84483" y1="11875" x2="84483" y2="11875"/>
                      <a14:foregroundMark x1="88670" y1="13750" x2="89163" y2="19375"/>
                      <a14:foregroundMark x1="91379" y1="23750" x2="94581" y2="46875"/>
                      <a14:foregroundMark x1="94581" y1="46875" x2="94581" y2="55000"/>
                      <a14:foregroundMark x1="97783" y1="48750" x2="97783" y2="48750"/>
                      <a14:foregroundMark x1="84975" y1="5625" x2="84975" y2="5625"/>
                      <a14:foregroundMark x1="80535" y1="90839" x2="80788" y2="90625"/>
                      <a14:foregroundMark x1="85222" y1="91875" x2="85222" y2="91875"/>
                      <a14:foregroundMark x1="76355" y1="93750" x2="76355" y2="93750"/>
                      <a14:foregroundMark x1="97537" y1="60625" x2="97537" y2="60625"/>
                      <a14:foregroundMark x1="97783" y1="39375" x2="97783" y2="39375"/>
                      <a14:foregroundMark x1="52956" y1="55000" x2="53202" y2="57500"/>
                      <a14:foregroundMark x1="79310" y1="11875" x2="80296" y2="8750"/>
                      <a14:foregroundMark x1="80049" y1="8750" x2="80049" y2="8750"/>
                      <a14:foregroundMark x1="79803" y1="10000" x2="79803" y2="10000"/>
                      <a14:foregroundMark x1="80049" y1="9375" x2="80049" y2="9375"/>
                      <a14:foregroundMark x1="80049" y1="9375" x2="80049" y2="9375"/>
                      <a14:foregroundMark x1="79803" y1="9375" x2="79803" y2="10625"/>
                      <a14:foregroundMark x1="80049" y1="10000" x2="80296" y2="8750"/>
                      <a14:foregroundMark x1="81034" y1="4375" x2="81034" y2="4375"/>
                      <a14:foregroundMark x1="80296" y1="6875" x2="80049" y2="10000"/>
                      <a14:foregroundMark x1="84729" y1="6250" x2="84729" y2="6250"/>
                      <a14:foregroundMark x1="84975" y1="5625" x2="84729" y2="6875"/>
                      <a14:foregroundMark x1="85961" y1="12500" x2="86700" y2="14375"/>
                      <a14:foregroundMark x1="81281" y1="4375" x2="80296" y2="4375"/>
                      <a14:foregroundMark x1="16010" y1="57500" x2="16010" y2="57500"/>
                      <a14:foregroundMark x1="15928" y1="58125" x2="16010" y2="59375"/>
                      <a14:foregroundMark x1="15846" y1="56875" x2="15928" y2="58125"/>
                      <a14:foregroundMark x1="15764" y1="55625" x2="15846" y2="56875"/>
                      <a14:foregroundMark x1="16010" y1="57500" x2="16010" y2="57500"/>
                      <a14:foregroundMark x1="16421" y1="58125" x2="16669" y2="59069"/>
                      <a14:foregroundMark x1="16092" y1="56875" x2="16421" y2="58125"/>
                      <a14:foregroundMark x1="15764" y1="55625" x2="16092" y2="56875"/>
                      <a14:foregroundMark x1="15271" y1="53750" x2="15764" y2="55625"/>
                      <a14:foregroundMark x1="15517" y1="55000" x2="16502" y2="60625"/>
                      <a14:foregroundMark x1="44773" y1="51250" x2="44798" y2="51815"/>
                      <a14:foregroundMark x1="44581" y1="46875" x2="44609" y2="47500"/>
                      <a14:backgroundMark x1="6158" y1="39375" x2="6158" y2="39375"/>
                      <a14:backgroundMark x1="8128" y1="41250" x2="7143" y2="38750"/>
                      <a14:backgroundMark x1="6404" y1="36875" x2="6404" y2="43125"/>
                      <a14:backgroundMark x1="6897" y1="43125" x2="7389" y2="43750"/>
                      <a14:backgroundMark x1="7635" y1="44375" x2="8374" y2="43125"/>
                      <a14:backgroundMark x1="8128" y1="42500" x2="8128" y2="42500"/>
                      <a14:backgroundMark x1="7882" y1="43125" x2="5665" y2="37500"/>
                      <a14:backgroundMark x1="5911" y1="38125" x2="5419" y2="36875"/>
                      <a14:backgroundMark x1="5172" y1="36250" x2="5172" y2="38125"/>
                      <a14:backgroundMark x1="17488" y1="48125" x2="19458" y2="48125"/>
                      <a14:backgroundMark x1="17980" y1="45625" x2="17683" y2="50152"/>
                      <a14:backgroundMark x1="17241" y1="50811" x2="17241" y2="46250"/>
                      <a14:backgroundMark x1="17980" y1="45000" x2="17241" y2="46250"/>
                      <a14:backgroundMark x1="27833" y1="50000" x2="27833" y2="53750"/>
                      <a14:backgroundMark x1="35222" y1="45625" x2="36453" y2="47500"/>
                      <a14:backgroundMark x1="36946" y1="48125" x2="36453" y2="45000"/>
                      <a14:backgroundMark x1="36453" y1="46250" x2="37192" y2="48125"/>
                      <a14:backgroundMark x1="37192" y1="46875" x2="35468" y2="46875"/>
                      <a14:backgroundMark x1="45813" y1="52223" x2="45813" y2="56875"/>
                      <a14:backgroundMark x1="46305" y1="53125" x2="46205" y2="52113"/>
                      <a14:backgroundMark x1="53941" y1="57500" x2="53941" y2="57041"/>
                      <a14:backgroundMark x1="80542" y1="97500" x2="80542" y2="97500"/>
                      <a14:backgroundMark x1="82020" y1="97500" x2="80788" y2="96875"/>
                      <a14:backgroundMark x1="37438" y1="47500" x2="37438" y2="47500"/>
                      <a14:backgroundMark x1="40148" y1="53125" x2="40148" y2="53125"/>
                      <a14:backgroundMark x1="16995" y1="45000" x2="16995" y2="45000"/>
                      <a14:backgroundMark x1="17488" y1="45000" x2="17488" y2="45000"/>
                      <a14:backgroundMark x1="17734" y1="44375" x2="17734" y2="44375"/>
                      <a14:backgroundMark x1="17241" y1="44375" x2="17241" y2="44375"/>
                      <a14:backgroundMark x1="4680" y1="35000" x2="4680" y2="35000"/>
                      <a14:backgroundMark x1="10099" y1="50000" x2="10099" y2="50000"/>
                      <a14:backgroundMark x1="10099" y1="48750" x2="10099" y2="48750"/>
                      <a14:backgroundMark x1="84483" y1="5000" x2="84483" y2="5000"/>
                      <a14:backgroundMark x1="81034" y1="2500" x2="81034" y2="2500"/>
                      <a14:backgroundMark x1="81773" y1="3750" x2="81773" y2="3750"/>
                      <a14:backgroundMark x1="45567" y1="48125" x2="46305" y2="47500"/>
                      <a14:backgroundMark x1="45567" y1="49375" x2="45567" y2="49375"/>
                      <a14:backgroundMark x1="45320" y1="50000" x2="45320" y2="50000"/>
                      <a14:backgroundMark x1="45320" y1="48750" x2="45320" y2="48750"/>
                      <a14:backgroundMark x1="45320" y1="47500" x2="45320" y2="51250"/>
                      <a14:backgroundMark x1="45074" y1="53125" x2="45813" y2="62500"/>
                      <a14:backgroundMark x1="45320" y1="55000" x2="45813" y2="61250"/>
                    </a14:backgroundRemoval>
                  </a14:imgEffect>
                  <a14:imgEffect>
                    <a14:sharpenSoften amount="50000"/>
                  </a14:imgEffect>
                </a14:imgLayer>
              </a14:imgProps>
            </a:ext>
            <a:ext uri="{28A0092B-C50C-407E-A947-70E740481C1C}">
              <a14:useLocalDpi xmlns:a14="http://schemas.microsoft.com/office/drawing/2010/main" val="0"/>
            </a:ext>
          </a:extLst>
        </a:blip>
        <a:stretch>
          <a:fillRect/>
        </a:stretch>
      </xdr:blipFill>
      <xdr:spPr>
        <a:xfrm>
          <a:off x="381001" y="33617"/>
          <a:ext cx="1556600" cy="616324"/>
        </a:xfrm>
        <a:prstGeom prst="rect">
          <a:avLst/>
        </a:prstGeom>
      </xdr:spPr>
    </xdr:pic>
    <xdr:clientData/>
  </xdr:twoCellAnchor>
  <xdr:twoCellAnchor>
    <xdr:from>
      <xdr:col>3</xdr:col>
      <xdr:colOff>43143</xdr:colOff>
      <xdr:row>0</xdr:row>
      <xdr:rowOff>137832</xdr:rowOff>
    </xdr:from>
    <xdr:to>
      <xdr:col>3</xdr:col>
      <xdr:colOff>2665319</xdr:colOff>
      <xdr:row>0</xdr:row>
      <xdr:rowOff>526624</xdr:rowOff>
    </xdr:to>
    <xdr:sp macro="" textlink="">
      <xdr:nvSpPr>
        <xdr:cNvPr id="6" name="リボン: 上に曲がる 5">
          <a:extLst>
            <a:ext uri="{FF2B5EF4-FFF2-40B4-BE49-F238E27FC236}">
              <a16:creationId xmlns:a16="http://schemas.microsoft.com/office/drawing/2014/main" id="{C0639FB6-43FD-4748-A0AA-E4FDD6D2B5DF}"/>
            </a:ext>
          </a:extLst>
        </xdr:cNvPr>
        <xdr:cNvSpPr/>
      </xdr:nvSpPr>
      <xdr:spPr>
        <a:xfrm>
          <a:off x="4415118" y="137832"/>
          <a:ext cx="2622176" cy="388792"/>
        </a:xfrm>
        <a:prstGeom prst="ribbon2">
          <a:avLst>
            <a:gd name="adj1" fmla="val 10417"/>
            <a:gd name="adj2" fmla="val 75000"/>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r>
            <a:rPr kumimoji="1" lang="en-US" altLang="ja-JP" sz="1400">
              <a:solidFill>
                <a:srgbClr val="000099"/>
              </a:solidFill>
              <a:latin typeface="BIZ UDP明朝 Medium" panose="02020500000000000000" pitchFamily="18" charset="-128"/>
              <a:ea typeface="BIZ UDP明朝 Medium" panose="02020500000000000000" pitchFamily="18" charset="-128"/>
            </a:rPr>
            <a:t>My Rotary </a:t>
          </a:r>
          <a:r>
            <a:rPr kumimoji="1" lang="ja-JP" altLang="en-US" sz="1400">
              <a:solidFill>
                <a:srgbClr val="000099"/>
              </a:solidFill>
              <a:latin typeface="BIZ UDP明朝 Medium" panose="02020500000000000000" pitchFamily="18" charset="-128"/>
              <a:ea typeface="BIZ UDP明朝 Medium" panose="02020500000000000000" pitchFamily="18" charset="-128"/>
            </a:rPr>
            <a:t>情報検索</a:t>
          </a:r>
          <a:endParaRPr kumimoji="1" lang="en-US" altLang="ja-JP" sz="1400">
            <a:solidFill>
              <a:srgbClr val="000099"/>
            </a:solidFill>
            <a:latin typeface="BIZ UDP明朝 Medium" panose="02020500000000000000" pitchFamily="18" charset="-128"/>
            <a:ea typeface="BIZ UDP明朝 Medium" panose="02020500000000000000" pitchFamily="18" charset="-128"/>
          </a:endParaRPr>
        </a:p>
        <a:p>
          <a:pPr algn="ctr"/>
          <a:endParaRPr kumimoji="1" lang="ja-JP" altLang="en-US" sz="1400">
            <a:solidFill>
              <a:srgbClr val="000099"/>
            </a:solidFill>
            <a:latin typeface="BIZ UDP明朝 Medium" panose="02020500000000000000" pitchFamily="18" charset="-128"/>
            <a:ea typeface="BIZ UDP明朝 Medium" panose="02020500000000000000" pitchFamily="18" charset="-128"/>
          </a:endParaRPr>
        </a:p>
      </xdr:txBody>
    </xdr:sp>
    <xdr:clientData/>
  </xdr:twoCellAnchor>
  <xdr:twoCellAnchor>
    <xdr:from>
      <xdr:col>25</xdr:col>
      <xdr:colOff>2061881</xdr:colOff>
      <xdr:row>0</xdr:row>
      <xdr:rowOff>70909</xdr:rowOff>
    </xdr:from>
    <xdr:to>
      <xdr:col>25</xdr:col>
      <xdr:colOff>6066455</xdr:colOff>
      <xdr:row>1</xdr:row>
      <xdr:rowOff>280147</xdr:rowOff>
    </xdr:to>
    <xdr:pic>
      <xdr:nvPicPr>
        <xdr:cNvPr id="12" name="図 11">
          <a:extLst>
            <a:ext uri="{FF2B5EF4-FFF2-40B4-BE49-F238E27FC236}">
              <a16:creationId xmlns:a16="http://schemas.microsoft.com/office/drawing/2014/main" id="{D48F5ABF-A0D6-44C9-B98B-CF538CA82A2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39831" y="70909"/>
          <a:ext cx="4004574" cy="8759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3635828</xdr:colOff>
      <xdr:row>1</xdr:row>
      <xdr:rowOff>12247</xdr:rowOff>
    </xdr:from>
    <xdr:to>
      <xdr:col>17</xdr:col>
      <xdr:colOff>5257799</xdr:colOff>
      <xdr:row>3</xdr:row>
      <xdr:rowOff>104681</xdr:rowOff>
    </xdr:to>
    <xdr:pic>
      <xdr:nvPicPr>
        <xdr:cNvPr id="14" name="図 13">
          <a:extLst>
            <a:ext uri="{FF2B5EF4-FFF2-40B4-BE49-F238E27FC236}">
              <a16:creationId xmlns:a16="http://schemas.microsoft.com/office/drawing/2014/main" id="{A3FDADEA-1BB0-46C1-90E2-2EA152671A1D}"/>
            </a:ext>
          </a:extLst>
        </xdr:cNvPr>
        <xdr:cNvPicPr>
          <a:picLocks noChangeAspect="1"/>
        </xdr:cNvPicPr>
      </xdr:nvPicPr>
      <xdr:blipFill>
        <a:blip xmlns:r="http://schemas.openxmlformats.org/officeDocument/2006/relationships" r:embed="rId4"/>
        <a:stretch>
          <a:fillRect/>
        </a:stretch>
      </xdr:blipFill>
      <xdr:spPr>
        <a:xfrm>
          <a:off x="50384528" y="678997"/>
          <a:ext cx="1621971" cy="854434"/>
        </a:xfrm>
        <a:prstGeom prst="rect">
          <a:avLst/>
        </a:prstGeom>
      </xdr:spPr>
    </xdr:pic>
    <xdr:clientData/>
  </xdr:twoCellAnchor>
  <xdr:twoCellAnchor>
    <xdr:from>
      <xdr:col>17</xdr:col>
      <xdr:colOff>4791074</xdr:colOff>
      <xdr:row>1</xdr:row>
      <xdr:rowOff>330654</xdr:rowOff>
    </xdr:from>
    <xdr:to>
      <xdr:col>17</xdr:col>
      <xdr:colOff>5173435</xdr:colOff>
      <xdr:row>3</xdr:row>
      <xdr:rowOff>28576</xdr:rowOff>
    </xdr:to>
    <xdr:sp macro="" textlink="">
      <xdr:nvSpPr>
        <xdr:cNvPr id="15" name="楕円 14">
          <a:extLst>
            <a:ext uri="{FF2B5EF4-FFF2-40B4-BE49-F238E27FC236}">
              <a16:creationId xmlns:a16="http://schemas.microsoft.com/office/drawing/2014/main" id="{C3AFBB5D-0DAF-45E9-BBC1-719BAE2A9507}"/>
            </a:ext>
          </a:extLst>
        </xdr:cNvPr>
        <xdr:cNvSpPr/>
      </xdr:nvSpPr>
      <xdr:spPr>
        <a:xfrm>
          <a:off x="51539774" y="997404"/>
          <a:ext cx="382361" cy="459922"/>
        </a:xfrm>
        <a:prstGeom prst="ellipse">
          <a:avLst/>
        </a:prstGeom>
        <a:noFill/>
        <a:ln w="19050" cap="flat" cmpd="sng" algn="ctr">
          <a:solidFill>
            <a:schemeClr val="accent6"/>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6"/>
        </a:fontRef>
      </xdr:style>
      <xdr:txBody>
        <a:bodyPr vertOverflow="clip" horzOverflow="clip" rtlCol="0" anchor="t"/>
        <a:lstStyle/>
        <a:p>
          <a:pPr algn="l"/>
          <a:endParaRPr kumimoji="1" lang="ja-JP" altLang="en-US" sz="1100"/>
        </a:p>
      </xdr:txBody>
    </xdr:sp>
    <xdr:clientData/>
  </xdr:twoCellAnchor>
  <xdr:twoCellAnchor>
    <xdr:from>
      <xdr:col>17</xdr:col>
      <xdr:colOff>3272117</xdr:colOff>
      <xdr:row>2</xdr:row>
      <xdr:rowOff>190500</xdr:rowOff>
    </xdr:from>
    <xdr:to>
      <xdr:col>17</xdr:col>
      <xdr:colOff>4705350</xdr:colOff>
      <xdr:row>2</xdr:row>
      <xdr:rowOff>200025</xdr:rowOff>
    </xdr:to>
    <xdr:cxnSp macro="">
      <xdr:nvCxnSpPr>
        <xdr:cNvPr id="16" name="直線矢印コネクタ 15">
          <a:extLst>
            <a:ext uri="{FF2B5EF4-FFF2-40B4-BE49-F238E27FC236}">
              <a16:creationId xmlns:a16="http://schemas.microsoft.com/office/drawing/2014/main" id="{F844C75E-AE21-440C-A988-D4E11C80D742}"/>
            </a:ext>
          </a:extLst>
        </xdr:cNvPr>
        <xdr:cNvCxnSpPr/>
      </xdr:nvCxnSpPr>
      <xdr:spPr>
        <a:xfrm>
          <a:off x="50020817" y="1276350"/>
          <a:ext cx="1433233" cy="9525"/>
        </a:xfrm>
        <a:prstGeom prst="straightConnector1">
          <a:avLst/>
        </a:prstGeom>
        <a:ln>
          <a:tailEnd type="triangle"/>
        </a:ln>
      </xdr:spPr>
      <xdr:style>
        <a:lnRef idx="3">
          <a:schemeClr val="accent4"/>
        </a:lnRef>
        <a:fillRef idx="0">
          <a:schemeClr val="accent4"/>
        </a:fillRef>
        <a:effectRef idx="2">
          <a:schemeClr val="accent4"/>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7CAA8-A3AA-4EAF-924D-A981FBD4B46D}">
  <sheetPr codeName="Sheet2">
    <pageSetUpPr fitToPage="1"/>
  </sheetPr>
  <dimension ref="A1:AC300"/>
  <sheetViews>
    <sheetView tabSelected="1" zoomScaleNormal="100" workbookViewId="0"/>
  </sheetViews>
  <sheetFormatPr defaultRowHeight="28.5" customHeight="1" x14ac:dyDescent="0.35"/>
  <cols>
    <col min="1" max="1" width="1.25" style="1" customWidth="1" phonetic="1"/>
    <col min="2" max="2" width="24.5" style="1" customWidth="1" phonetic="1"/>
    <col min="3" max="3" width="31.625" style="1" customWidth="1" phonetic="1"/>
    <col min="4" max="4" width="35.875" style="60" customWidth="1" phonetic="1"/>
    <col min="5" max="5" width="138.375" style="1" customWidth="1" phonetic="1"/>
    <col min="6" max="6" width="4.75" style="8" hidden="1" customWidth="1" phonetic="1"/>
    <col min="7" max="7" width="9" style="1" hidden="1" customWidth="1" phonetic="1"/>
    <col min="8" max="14" width="41.125" style="1" customWidth="1" phonetic="1"/>
    <col min="15" max="15" width="21.75" style="1" hidden="1" customWidth="1" phonetic="1"/>
    <col min="16" max="16" width="27.375" style="1" hidden="1" customWidth="1" phonetic="1"/>
    <col min="17" max="17" width="44.875" style="1" hidden="1" customWidth="1" phonetic="1"/>
    <col min="18" max="18" width="109.625" style="1" hidden="1" customWidth="1" phonetic="1"/>
    <col min="19" max="19" width="10.875" style="8" hidden="1" customWidth="1" phonetic="1"/>
    <col min="20" max="20" width="6.375" style="8" hidden="1" customWidth="1" phonetic="1"/>
    <col min="21" max="22" width="14.25" style="8" hidden="1" customWidth="1" phonetic="1"/>
    <col min="23" max="23" width="14.375" style="1" customWidth="1" phonetic="1"/>
    <col min="24" max="24" width="9" style="1" phonetic="1"/>
    <col min="25" max="25" width="34.25" style="1" customWidth="1" phonetic="1"/>
    <col min="26" max="16384" width="9" style="1" phonetic="1"/>
  </cols>
  <sheetData>
    <row r="1" spans="1:29" ht="52.5" customHeight="1" ph="1" x14ac:dyDescent="0.6">
      <c r="A1" s="30" ph="1"/>
      <c r="C1" s="30" ph="1"/>
      <c r="D1" s="40" ph="1"/>
      <c r="E1" s="83" t="s">
        <v>310</v>
      </c>
      <c r="F1" s="41" ph="1"/>
      <c r="G1" s="30" ph="1"/>
      <c r="H1" s="30" ph="1"/>
      <c r="I1" s="30" ph="1"/>
      <c r="J1" s="30" ph="1"/>
      <c r="K1" s="30" ph="1"/>
      <c r="L1" s="30" ph="1"/>
      <c r="M1" s="30" ph="1"/>
      <c r="N1" s="30" ph="1"/>
      <c r="O1" s="70" t="s">
        <v>301</v>
      </c>
      <c r="P1" s="42" t="s">
        <v>297</v>
      </c>
      <c r="S1" s="1" ph="1"/>
      <c r="T1" s="1" ph="1"/>
      <c r="V1" s="42"/>
      <c r="AA1" s="8" ph="1"/>
    </row>
    <row r="2" spans="1:29" ht="33" customHeight="1" ph="1" x14ac:dyDescent="0.35">
      <c r="A2" s="30" ph="1"/>
      <c r="B2" s="30" ph="1"/>
      <c r="C2" s="43" t="s">
        <v>138</v>
      </c>
      <c r="D2" s="66"/>
      <c r="E2" s="84"/>
      <c r="F2" s="41" ph="1"/>
      <c r="G2" s="30" ph="1"/>
      <c r="H2" s="30" ph="1"/>
      <c r="I2" s="30" ph="1"/>
      <c r="J2" s="30" ph="1"/>
      <c r="K2" s="30" ph="1"/>
      <c r="L2" s="30" ph="1"/>
      <c r="M2" s="30" ph="1"/>
      <c r="N2" s="30" ph="1"/>
      <c r="O2" s="44" ph="1"/>
      <c r="P2" s="39" t="s">
        <v>298</v>
      </c>
      <c r="Q2" s="46"/>
      <c r="R2" s="39" t="s">
        <v>299</v>
      </c>
      <c r="S2" s="45"/>
      <c r="T2" s="46"/>
      <c r="V2" s="39"/>
      <c r="W2" s="46"/>
      <c r="X2" s="39"/>
      <c r="Y2" s="45"/>
      <c r="Z2" s="46"/>
      <c r="AA2" s="8" ph="1"/>
    </row>
    <row r="3" spans="1:29" ht="27" customHeight="1" thickBot="1" ph="1" x14ac:dyDescent="0.4">
      <c r="A3" s="30" ph="1"/>
      <c r="B3" s="30" ph="1"/>
      <c r="C3" s="30" ph="1"/>
      <c r="D3" s="40" ph="1"/>
      <c r="E3" s="82"/>
      <c r="F3" s="41" ph="1"/>
      <c r="G3" s="30" ph="1"/>
      <c r="H3" s="30" ph="1"/>
      <c r="I3" s="30" ph="1"/>
      <c r="J3" s="30" ph="1"/>
      <c r="K3" s="30" ph="1"/>
      <c r="L3" s="30" ph="1"/>
      <c r="M3" s="30" ph="1"/>
      <c r="N3" s="30" ph="1"/>
      <c r="O3" s="47" ph="1"/>
      <c r="P3" s="48"/>
      <c r="Q3" s="48"/>
      <c r="R3" s="78" t="s">
        <v>308</v>
      </c>
      <c r="S3" s="38"/>
      <c r="T3" s="38"/>
      <c r="V3" s="48"/>
      <c r="W3" s="48"/>
      <c r="X3" s="49"/>
      <c r="Y3" s="49"/>
      <c r="Z3" s="1"/>
      <c r="AA3" s="8" ph="1"/>
    </row>
    <row r="4" spans="1:29" ht="25.5" customHeight="1" thickBot="1" ph="1" x14ac:dyDescent="0.4">
      <c r="A4" s="30" ph="1"/>
      <c r="B4" s="50" t="s">
        <v>135</v>
      </c>
      <c r="C4" s="51" t="s">
        <v>136</v>
      </c>
      <c r="D4" s="52" t="s">
        <v>137</v>
      </c>
      <c r="E4" s="4" t="s">
        <v>2</v>
      </c>
      <c r="G4" s="1" t="s">
        <v>293</v>
      </c>
      <c r="H4" s="30" ph="1"/>
      <c r="I4" s="30" ph="1"/>
      <c r="J4" s="30" ph="1"/>
      <c r="K4" s="30" ph="1"/>
      <c r="L4" s="30" ph="1"/>
      <c r="M4" s="30" ph="1"/>
      <c r="N4" s="30" ph="1"/>
      <c r="O4" s="76" t="s" ph="1">
        <v>0</v>
      </c>
      <c r="P4" s="76" ph="1"/>
      <c r="Q4" s="73" ph="1"/>
      <c r="R4" s="71" t="s">
        <v>302</v>
      </c>
      <c r="S4" s="53"/>
      <c r="T4" s="77" t="s" ph="1">
        <v>1</v>
      </c>
      <c r="V4" s="76" ph="1"/>
      <c r="W4" s="73" ph="1"/>
      <c r="X4" s="71"/>
      <c r="Y4" s="53" ph="1"/>
      <c r="Z4" s="2" ph="1"/>
      <c r="AA4" s="8" ph="1"/>
    </row>
    <row r="5" spans="1:29" ht="128.25" customHeight="1" thickBot="1" ph="1" x14ac:dyDescent="0.55000000000000004">
      <c r="A5" s="30" ph="1"/>
      <c r="B5" t="str" ph="1">
        <f>IF(G5="","",INDEX($O$8:$O$143,G5,1))</f>
        <v/>
      </c>
      <c r="C5" t="str" ph="1">
        <f>IF(G5="","",IF(INDEX($P$8:$P$143,G5,1)="","",INDEX($P$8:$P$143,G5,1)))</f>
        <v/>
      </c>
      <c r="D5" t="str" ph="1">
        <f>IF(G5="","",IF(INDEX($Q$8:$Q$143,G5,1)="","",INDEX($Q$8:$Q$143,G5,1)))</f>
        <v/>
      </c>
      <c r="E5" s="54" t="str" ph="1">
        <f>IF(G5="","",INDEX($R$8:$R$143,G5,1))</f>
        <v/>
      </c>
      <c r="F5" s="8" ph="1">
        <v>1</v>
      </c>
      <c r="G5" s="1" t="str" ph="1">
        <f t="shared" ref="G5:G68" si="0">IF(IFERROR(MATCH(F5,$T$8:$T$143,0),0)&gt;=1,MATCH(F5,$T$8:$T$143,0),"")</f>
        <v/>
      </c>
      <c r="H5" s="30" ph="1"/>
      <c r="I5" s="30" ph="1"/>
      <c r="J5" s="30" ph="1"/>
      <c r="K5" s="30" ph="1"/>
      <c r="L5" s="30" ph="1"/>
      <c r="M5" s="30" ph="1"/>
      <c r="N5" s="30" ph="1"/>
      <c r="S5" s="79"/>
      <c r="T5" s="80" t="s">
        <v>309</v>
      </c>
      <c r="U5" s="81" ph="1">
        <f>(QUOTIENT(MAX(U8:U300),80)+1)*28.5</f>
        <v>171</v>
      </c>
      <c r="V5" s="72" t="s">
        <v>303</v>
      </c>
    </row>
    <row r="6" spans="1:29" ht="128.25" customHeight="1" thickBot="1" ph="1" x14ac:dyDescent="0.45">
      <c r="A6" s="30" ph="1"/>
      <c r="B6" t="str" ph="1">
        <f t="shared" ref="B6:B69" si="1">IF(G6="","",INDEX($O$8:$O$143,G6,1))</f>
        <v/>
      </c>
      <c r="C6" t="str" ph="1">
        <f t="shared" ref="C6:C69" si="2">IF(G6="","",IF(INDEX($P$8:$P$143,G6,1)="","",INDEX($P$8:$P$143,G6,1)))</f>
        <v/>
      </c>
      <c r="D6" t="str" ph="1">
        <f t="shared" ref="D6:D69" si="3">IF(G6="","",IF(INDEX($Q$8:$Q$143,G6,1)="","",INDEX($Q$8:$Q$143,G6,1)))</f>
        <v/>
      </c>
      <c r="E6" s="54" t="str" ph="1">
        <f t="shared" ref="E6:E69" si="4">IF(G6="","",INDEX($R$8:$R$143,G6,1))</f>
        <v/>
      </c>
      <c r="F6" s="8" ph="1">
        <v>2</v>
      </c>
      <c r="G6" s="1" t="str" ph="1">
        <f t="shared" si="0"/>
        <v/>
      </c>
      <c r="H6" s="30" ph="1"/>
      <c r="I6" s="30" ph="1"/>
      <c r="J6" s="30" ph="1"/>
      <c r="K6" s="30" ph="1"/>
      <c r="L6" s="30" ph="1"/>
      <c r="M6" s="30" ph="1"/>
      <c r="N6" s="30" ph="1"/>
      <c r="O6" s="74" t="s">
        <v>305</v>
      </c>
      <c r="P6" s="75" t="s">
        <v>306</v>
      </c>
      <c r="Q6" s="75" t="s">
        <v>307</v>
      </c>
      <c r="R6" s="5" t="s">
        <v>2</v>
      </c>
      <c r="S6" s="7" t="s">
        <v>290</v>
      </c>
      <c r="T6" s="68" t="s">
        <v>300</v>
      </c>
      <c r="U6" s="67" ph="1"/>
      <c r="V6" s="3" ph="1"/>
    </row>
    <row r="7" spans="1:29" ht="128.25" customHeight="1" ph="1" x14ac:dyDescent="0.4">
      <c r="A7" s="30" ph="1"/>
      <c r="B7" t="str" ph="1">
        <f t="shared" si="1"/>
        <v/>
      </c>
      <c r="C7" t="str" ph="1">
        <f t="shared" si="2"/>
        <v/>
      </c>
      <c r="D7" t="str" ph="1">
        <f t="shared" si="3"/>
        <v/>
      </c>
      <c r="E7" s="54" t="str" ph="1">
        <f t="shared" si="4"/>
        <v/>
      </c>
      <c r="F7" s="8" ph="1">
        <v>3</v>
      </c>
      <c r="G7" s="1" t="str" ph="1">
        <f t="shared" si="0"/>
        <v/>
      </c>
      <c r="H7" s="30" ph="1"/>
      <c r="I7" s="30" ph="1"/>
      <c r="J7" s="30" ph="1"/>
      <c r="K7" s="30" ph="1"/>
      <c r="L7" s="30" ph="1"/>
      <c r="M7" s="30" ph="1"/>
      <c r="N7" s="30" ph="1"/>
      <c r="O7" s="69" t="s" ph="1">
        <v>139</v>
      </c>
      <c r="P7" s="69" t="s" ph="1">
        <v>139</v>
      </c>
      <c r="Q7" s="69" t="s" ph="1">
        <v>139</v>
      </c>
      <c r="R7" s="6" ph="1"/>
      <c r="S7" s="34" t="s">
        <v>291</v>
      </c>
      <c r="T7" s="33" t="s" ph="1">
        <v>292</v>
      </c>
      <c r="U7" s="33" t="s" ph="1">
        <v>295</v>
      </c>
      <c r="V7" s="3" ph="1"/>
    </row>
    <row r="8" spans="1:29" ht="128.25" customHeight="1" ph="1" x14ac:dyDescent="0.4">
      <c r="A8" s="30" ph="1"/>
      <c r="B8" t="str" ph="1">
        <f t="shared" si="1"/>
        <v/>
      </c>
      <c r="C8" t="str" ph="1">
        <f t="shared" si="2"/>
        <v/>
      </c>
      <c r="D8" t="str" ph="1">
        <f t="shared" si="3"/>
        <v/>
      </c>
      <c r="E8" s="54" t="str" ph="1">
        <f t="shared" si="4"/>
        <v/>
      </c>
      <c r="F8" s="8" ph="1">
        <v>4</v>
      </c>
      <c r="G8" s="1" t="str" ph="1">
        <f t="shared" si="0"/>
        <v/>
      </c>
      <c r="H8" s="30" ph="1"/>
      <c r="I8" s="30" ph="1"/>
      <c r="J8" s="30" ph="1"/>
      <c r="K8" s="30" ph="1"/>
      <c r="L8" s="30" ph="1"/>
      <c r="M8" s="30" ph="1"/>
      <c r="N8" s="30" ph="1"/>
      <c r="O8" s="55" t="s" ph="1">
        <v>140</v>
      </c>
      <c r="P8" s="56" t="s" ph="1">
        <v>180</v>
      </c>
      <c r="Q8" s="56" t="s" ph="1">
        <v>179</v>
      </c>
      <c r="R8" s="10" t="s" ph="1">
        <v>3</v>
      </c>
      <c r="S8" s="9" t="str" ph="1">
        <f>IF(AND($D$2&lt;&gt;"",IFERROR(FIND(PHONETIC($D$2),V8),0)&gt;=1),"○","✕")</f>
        <v>✕</v>
      </c>
      <c r="T8" s="33" ph="1">
        <f>IF(S8="○",1,0)</f>
        <v>0</v>
      </c>
      <c r="U8" s="33" ph="1">
        <f>LEN(R8)</f>
        <v>25</v>
      </c>
      <c r="V8" s="1" t="str" ph="1">
        <f t="shared" ref="V8:V71" si="5">PHONETIC(P8)&amp;PHONETIC(Q8)&amp;PHONETIC(R8)</f>
        <v>クラブワタシノクラブクラブジョウホウ（ショザイチ・レンラクサキ・ヤクイントウ）ノカクニンオヨビトウロク</v>
      </c>
    </row>
    <row r="9" spans="1:29" ht="128.25" customHeight="1" ph="1" x14ac:dyDescent="0.4">
      <c r="A9" s="30" ph="1"/>
      <c r="B9" t="str" ph="1">
        <f t="shared" si="1"/>
        <v/>
      </c>
      <c r="C9" t="str" ph="1">
        <f t="shared" si="2"/>
        <v/>
      </c>
      <c r="D9" t="str" ph="1">
        <f t="shared" si="3"/>
        <v/>
      </c>
      <c r="E9" s="54" t="str" ph="1">
        <f t="shared" si="4"/>
        <v/>
      </c>
      <c r="F9" s="8" ph="1">
        <v>5</v>
      </c>
      <c r="G9" s="1" t="str" ph="1">
        <f t="shared" si="0"/>
        <v/>
      </c>
      <c r="H9" s="30" ph="1"/>
      <c r="I9" s="30" ph="1"/>
      <c r="J9" s="30" ph="1"/>
      <c r="K9" s="30" ph="1"/>
      <c r="L9" s="30" ph="1"/>
      <c r="M9" s="30" ph="1"/>
      <c r="N9" s="30" ph="1"/>
      <c r="O9" s="57" t="s" ph="1">
        <v>141</v>
      </c>
      <c r="P9" s="12" t="s" ph="1">
        <v>181</v>
      </c>
      <c r="Q9" s="12" t="s" ph="1">
        <v>143</v>
      </c>
      <c r="R9" s="11" t="s" ph="1">
        <v>4</v>
      </c>
      <c r="S9" s="9" t="str" ph="1">
        <f t="shared" ref="S9:S72" si="6">IF(AND($D$2&lt;&gt;"",IFERROR(FIND(PHONETIC($D$2),V9),0)&gt;=1),"○","✕")</f>
        <v>✕</v>
      </c>
      <c r="T9" s="33" t="str" ph="1">
        <f>IF(S9="○",MAX($T$8:T8)+1,"")</f>
        <v/>
      </c>
      <c r="U9" s="33" ph="1">
        <f t="shared" ref="U9:U72" si="7">LEN(R9)</f>
        <v>7</v>
      </c>
      <c r="V9" s="1" t="str" ph="1">
        <f t="shared" si="5"/>
        <v>フォーラムマイグループジブンノグループ</v>
      </c>
    </row>
    <row r="10" spans="1:29" ht="128.25" customHeight="1" ph="1" x14ac:dyDescent="0.4">
      <c r="A10" s="30" ph="1"/>
      <c r="B10" t="str" ph="1">
        <f t="shared" si="1"/>
        <v/>
      </c>
      <c r="C10" t="str" ph="1">
        <f t="shared" si="2"/>
        <v/>
      </c>
      <c r="D10" t="str" ph="1">
        <f t="shared" si="3"/>
        <v/>
      </c>
      <c r="E10" s="54" t="str" ph="1">
        <f t="shared" si="4"/>
        <v/>
      </c>
      <c r="F10" s="8" ph="1">
        <v>6</v>
      </c>
      <c r="G10" s="1" t="str" ph="1">
        <f t="shared" si="0"/>
        <v/>
      </c>
      <c r="H10" s="30" ph="1"/>
      <c r="I10" s="30" ph="1"/>
      <c r="J10" s="30" ph="1"/>
      <c r="K10" s="30" ph="1"/>
      <c r="L10" s="30" ph="1"/>
      <c r="M10" s="30" ph="1"/>
      <c r="N10" s="30" ph="1"/>
      <c r="O10" s="57" t="s" ph="1">
        <v>141</v>
      </c>
      <c r="P10" s="12" t="s" ph="1">
        <v>181</v>
      </c>
      <c r="Q10" s="12" t="s" ph="1">
        <v>286</v>
      </c>
      <c r="R10" s="11" t="s" ph="1">
        <v>5</v>
      </c>
      <c r="S10" s="9" t="str" ph="1">
        <f t="shared" si="6"/>
        <v>✕</v>
      </c>
      <c r="T10" s="33" t="str" ph="1">
        <f>IF(S10="○",MAX($T$8:T9)+1,"")</f>
        <v/>
      </c>
      <c r="U10" s="33" ph="1">
        <f t="shared" si="7"/>
        <v>23</v>
      </c>
      <c r="V10" s="1" t="str" ph="1">
        <f t="shared" si="5"/>
        <v>フォーラムグループヲサガスコクナイ、セカイデケッセイサレテイルグループヲケンサクデキル</v>
      </c>
    </row>
    <row r="11" spans="1:29" ht="128.25" customHeight="1" ph="1" x14ac:dyDescent="0.4">
      <c r="A11" s="30" ph="1"/>
      <c r="B11" t="str" ph="1">
        <f t="shared" si="1"/>
        <v/>
      </c>
      <c r="C11" t="str" ph="1">
        <f t="shared" si="2"/>
        <v/>
      </c>
      <c r="D11" t="str" ph="1">
        <f t="shared" si="3"/>
        <v/>
      </c>
      <c r="E11" s="54" t="str" ph="1">
        <f t="shared" si="4"/>
        <v/>
      </c>
      <c r="F11" s="8" ph="1">
        <v>7</v>
      </c>
      <c r="G11" s="1" t="str" ph="1">
        <f t="shared" si="0"/>
        <v/>
      </c>
      <c r="H11" s="30" ph="1"/>
      <c r="I11" s="30" ph="1"/>
      <c r="J11" s="30" ph="1"/>
      <c r="K11" s="30" ph="1"/>
      <c r="L11" s="30" ph="1"/>
      <c r="M11" s="30" ph="1"/>
      <c r="N11" s="30" ph="1"/>
      <c r="O11" s="57" t="s" ph="1">
        <v>141</v>
      </c>
      <c r="P11" s="12" t="s" ph="1">
        <v>181</v>
      </c>
      <c r="Q11" s="12" t="s" ph="1">
        <v>287</v>
      </c>
      <c r="R11" s="11" t="s" ph="1">
        <v>6</v>
      </c>
      <c r="S11" s="9" t="str" ph="1">
        <f t="shared" si="6"/>
        <v>✕</v>
      </c>
      <c r="T11" s="33" t="str" ph="1">
        <f>IF(S11="○",MAX($T$8:T10)+1,"")</f>
        <v/>
      </c>
      <c r="U11" s="33" ph="1">
        <f t="shared" si="7"/>
        <v>13</v>
      </c>
      <c r="V11" s="1" t="str" ph="1">
        <f t="shared" si="5"/>
        <v>フォーラムグループヲタチアゲルジブンデグループヲタチアゲル</v>
      </c>
    </row>
    <row r="12" spans="1:29" ht="128.25" customHeight="1" ph="1" x14ac:dyDescent="0.4">
      <c r="A12" s="30" ph="1"/>
      <c r="B12" t="str" ph="1">
        <f t="shared" si="1"/>
        <v/>
      </c>
      <c r="C12" t="str" ph="1">
        <f t="shared" si="2"/>
        <v/>
      </c>
      <c r="D12" t="str" ph="1">
        <f t="shared" si="3"/>
        <v/>
      </c>
      <c r="E12" s="54" t="str" ph="1">
        <f t="shared" si="4"/>
        <v/>
      </c>
      <c r="F12" s="8" ph="1">
        <v>8</v>
      </c>
      <c r="G12" s="1" t="str" ph="1">
        <f t="shared" si="0"/>
        <v/>
      </c>
      <c r="H12" s="30" ph="1"/>
      <c r="I12" s="30" ph="1"/>
      <c r="J12" s="30" ph="1"/>
      <c r="K12" s="30" ph="1"/>
      <c r="L12" s="30" ph="1"/>
      <c r="M12" s="30" ph="1"/>
      <c r="N12" s="30" ph="1"/>
      <c r="O12" s="57" t="s" ph="1">
        <v>141</v>
      </c>
      <c r="P12" s="12" t="s" ph="1">
        <v>181</v>
      </c>
      <c r="Q12" s="12" t="s" ph="1">
        <v>285</v>
      </c>
      <c r="R12" s="11" t="s" ph="1">
        <v>7</v>
      </c>
      <c r="S12" s="9" t="str" ph="1">
        <f t="shared" si="6"/>
        <v>✕</v>
      </c>
      <c r="T12" s="33" t="str" ph="1">
        <f>IF(S12="○",MAX($T$8:T11)+1,"")</f>
        <v/>
      </c>
      <c r="U12" s="33" ph="1">
        <f t="shared" si="7"/>
        <v>24</v>
      </c>
      <c r="V12" s="1" t="str" ph="1">
        <f t="shared" si="5"/>
        <v>フォーラムコミュニティメンバーヲサガスチイキヲニュウリョクスルコトデソノキンペンノレイカイジョウガケンサクデキル</v>
      </c>
    </row>
    <row r="13" spans="1:29" ht="128.25" customHeight="1" ph="1" x14ac:dyDescent="0.4">
      <c r="A13" s="30" ph="1"/>
      <c r="B13" t="str" ph="1">
        <f t="shared" si="1"/>
        <v/>
      </c>
      <c r="C13" t="str" ph="1">
        <f t="shared" si="2"/>
        <v/>
      </c>
      <c r="D13" t="str" ph="1">
        <f t="shared" si="3"/>
        <v/>
      </c>
      <c r="E13" s="54" t="str" ph="1">
        <f t="shared" si="4"/>
        <v/>
      </c>
      <c r="F13" s="8" ph="1">
        <v>9</v>
      </c>
      <c r="G13" s="1" t="str" ph="1">
        <f t="shared" si="0"/>
        <v/>
      </c>
      <c r="H13" s="30" ph="1"/>
      <c r="I13" s="30" ph="1"/>
      <c r="J13" s="30" ph="1"/>
      <c r="K13" s="30" ph="1"/>
      <c r="L13" s="30" ph="1"/>
      <c r="M13" s="30" ph="1"/>
      <c r="N13" s="30" ph="1"/>
      <c r="O13" s="57" t="s" ph="1">
        <v>141</v>
      </c>
      <c r="P13" s="26" t="s" ph="1">
        <v>144</v>
      </c>
      <c r="Q13" s="26" t="s" ph="1">
        <v>208</v>
      </c>
      <c r="R13" s="11" t="s" ph="1">
        <v>8</v>
      </c>
      <c r="S13" s="9" t="str" ph="1">
        <f t="shared" si="6"/>
        <v>✕</v>
      </c>
      <c r="T13" s="33" t="str" ph="1">
        <f>IF(S13="○",MAX($T$8:T12)+1,"")</f>
        <v/>
      </c>
      <c r="U13" s="33" ph="1">
        <f t="shared" si="7"/>
        <v>7</v>
      </c>
      <c r="V13" s="1" t="str" ph="1">
        <f t="shared" si="5"/>
        <v>イベントコクサイタイカイコクサイタイカイノ案内</v>
      </c>
    </row>
    <row r="14" spans="1:29" ht="128.25" customHeight="1" ph="1" x14ac:dyDescent="0.4">
      <c r="A14" s="30" ph="1"/>
      <c r="B14" t="str" ph="1">
        <f t="shared" si="1"/>
        <v/>
      </c>
      <c r="C14" t="str" ph="1">
        <f t="shared" si="2"/>
        <v/>
      </c>
      <c r="D14" t="str" ph="1">
        <f t="shared" si="3"/>
        <v/>
      </c>
      <c r="E14" s="54" t="str" ph="1">
        <f t="shared" si="4"/>
        <v/>
      </c>
      <c r="F14" s="8" ph="1">
        <v>10</v>
      </c>
      <c r="G14" s="1" t="str" ph="1">
        <f t="shared" si="0"/>
        <v/>
      </c>
      <c r="H14" s="30" ph="1"/>
      <c r="I14" s="30" ph="1"/>
      <c r="J14" s="30" ph="1"/>
      <c r="K14" s="30" ph="1"/>
      <c r="L14" s="30" ph="1"/>
      <c r="M14" s="30" ph="1"/>
      <c r="N14" s="30" ph="1"/>
      <c r="O14" s="57" t="s" ph="1">
        <v>141</v>
      </c>
      <c r="P14" s="26" t="s" ph="1">
        <v>144</v>
      </c>
      <c r="Q14" s="26" t="s" ph="1">
        <v>284</v>
      </c>
      <c r="R14" s="11" t="s" ph="1">
        <v>9</v>
      </c>
      <c r="S14" s="9" t="str" ph="1">
        <f t="shared" si="6"/>
        <v>✕</v>
      </c>
      <c r="T14" s="33" t="str" ph="1">
        <f>IF(S14="○",MAX($T$8:T13)+1,"")</f>
        <v/>
      </c>
      <c r="U14" s="33" ph="1">
        <f t="shared" si="7"/>
        <v>92</v>
      </c>
      <c r="V14" s="1" t="str" ph="1">
        <f t="shared" si="5"/>
        <v>イベントコクサイキョウギカイガバナーエレクトトエラバレタローターアクターガツドイ、ホウシノインパクト、セカイデヨイコトヲスルロータリアントローターアクターノチカラ、ロータリーノストーリーヲツタエルコトノタイセツサニツイテマナビマス。</v>
      </c>
      <c r="AC14" s="58" ph="1"/>
    </row>
    <row r="15" spans="1:29" ht="128.25" customHeight="1" ph="1" x14ac:dyDescent="0.4">
      <c r="A15" s="30" ph="1"/>
      <c r="B15" t="str" ph="1">
        <f t="shared" si="1"/>
        <v/>
      </c>
      <c r="C15" t="str" ph="1">
        <f t="shared" si="2"/>
        <v/>
      </c>
      <c r="D15" t="str" ph="1">
        <f t="shared" si="3"/>
        <v/>
      </c>
      <c r="E15" s="54" t="str" ph="1">
        <f t="shared" si="4"/>
        <v/>
      </c>
      <c r="F15" s="8" ph="1">
        <v>11</v>
      </c>
      <c r="G15" s="1" t="str" ph="1">
        <f t="shared" si="0"/>
        <v/>
      </c>
      <c r="H15" s="30" ph="1"/>
      <c r="I15" s="30" ph="1"/>
      <c r="J15" s="30" ph="1"/>
      <c r="K15" s="30" ph="1"/>
      <c r="L15" s="30" ph="1"/>
      <c r="M15" s="30" ph="1"/>
      <c r="N15" s="30" ph="1"/>
      <c r="O15" s="57" t="s" ph="1">
        <v>141</v>
      </c>
      <c r="P15" s="26" t="s" ph="1">
        <v>144</v>
      </c>
      <c r="Q15" s="26" t="s" ph="1">
        <v>283</v>
      </c>
      <c r="R15" s="11" t="s" ph="1">
        <v>10</v>
      </c>
      <c r="S15" s="9" t="str" ph="1">
        <f t="shared" si="6"/>
        <v>✕</v>
      </c>
      <c r="T15" s="33" t="str" ph="1">
        <f>IF(S15="○",MAX($T$8:T14)+1,"")</f>
        <v/>
      </c>
      <c r="U15" s="33" ph="1">
        <f t="shared" si="7"/>
        <v>10</v>
      </c>
      <c r="V15" s="1" t="str" ph="1">
        <f t="shared" si="5"/>
        <v>イベントネンドノカイチョウシュサイカイギゲンザイアクセスデキナイ</v>
      </c>
    </row>
    <row r="16" spans="1:29" ht="128.25" customHeight="1" ph="1" x14ac:dyDescent="0.4">
      <c r="A16" s="30" ph="1"/>
      <c r="B16" t="str" ph="1">
        <f t="shared" si="1"/>
        <v/>
      </c>
      <c r="C16" t="str" ph="1">
        <f t="shared" si="2"/>
        <v/>
      </c>
      <c r="D16" t="str" ph="1">
        <f t="shared" si="3"/>
        <v/>
      </c>
      <c r="E16" s="54" t="str" ph="1">
        <f t="shared" si="4"/>
        <v/>
      </c>
      <c r="F16" s="8" ph="1">
        <v>12</v>
      </c>
      <c r="G16" s="1" t="str" ph="1">
        <f t="shared" si="0"/>
        <v/>
      </c>
      <c r="H16" s="30" ph="1"/>
      <c r="I16" s="30" ph="1"/>
      <c r="J16" s="30" ph="1"/>
      <c r="K16" s="30" ph="1"/>
      <c r="L16" s="30" ph="1"/>
      <c r="M16" s="30" ph="1"/>
      <c r="N16" s="30" ph="1"/>
      <c r="O16" s="57" t="s" ph="1">
        <v>141</v>
      </c>
      <c r="P16" s="26" t="s" ph="1">
        <v>144</v>
      </c>
      <c r="Q16" s="26" t="s" ph="1">
        <v>282</v>
      </c>
      <c r="R16" s="11" t="s" ph="1">
        <v>11</v>
      </c>
      <c r="S16" s="9" t="str" ph="1">
        <f t="shared" si="6"/>
        <v>✕</v>
      </c>
      <c r="T16" s="33" t="str" ph="1">
        <f>IF(S16="○",MAX($T$8:T15)+1,"")</f>
        <v/>
      </c>
      <c r="U16" s="33" ph="1">
        <f t="shared" si="7"/>
        <v>28</v>
      </c>
      <c r="V16" s="1" t="str" ph="1">
        <f t="shared" si="5"/>
        <v>イベントロータリーケンキュウカイロータリーケンキュウカイトハナニカトウ、ロータリーケンキュウカイニカンスルジョウホウ</v>
      </c>
    </row>
    <row r="17" spans="1:22" ht="128.25" customHeight="1" ph="1" x14ac:dyDescent="0.4">
      <c r="A17" s="30" ph="1"/>
      <c r="B17" t="str" ph="1">
        <f t="shared" si="1"/>
        <v/>
      </c>
      <c r="C17" t="str" ph="1">
        <f t="shared" si="2"/>
        <v/>
      </c>
      <c r="D17" t="str" ph="1">
        <f t="shared" si="3"/>
        <v/>
      </c>
      <c r="E17" s="54" t="str" ph="1">
        <f t="shared" si="4"/>
        <v/>
      </c>
      <c r="F17" s="8" ph="1">
        <v>13</v>
      </c>
      <c r="G17" s="1" t="str" ph="1">
        <f t="shared" si="0"/>
        <v/>
      </c>
      <c r="H17" s="30" ph="1"/>
      <c r="I17" s="30" ph="1"/>
      <c r="J17" s="30" ph="1"/>
      <c r="K17" s="30" ph="1"/>
      <c r="L17" s="30" ph="1"/>
      <c r="M17" s="30" ph="1"/>
      <c r="N17" s="30" ph="1"/>
      <c r="O17" s="57" t="s" ph="1">
        <v>141</v>
      </c>
      <c r="P17" s="26" t="s" ph="1">
        <v>144</v>
      </c>
      <c r="Q17" s="26" t="s" ph="1">
        <v>281</v>
      </c>
      <c r="R17" s="11" t="s" ph="1">
        <v>12</v>
      </c>
      <c r="S17" s="9" t="str" ph="1">
        <f t="shared" si="6"/>
        <v>✕</v>
      </c>
      <c r="T17" s="33" t="str" ph="1">
        <f>IF(S17="○",MAX($T$8:T16)+1,"")</f>
        <v/>
      </c>
      <c r="U17" s="33" ph="1">
        <f t="shared" si="7"/>
        <v>62</v>
      </c>
      <c r="V17" s="1" t="str" ph="1">
        <f t="shared" si="5"/>
        <v>イベントキフシャノタメノギョウジロータリーザイダンカンリイインカイデハ、オシミナイキフヲオコナッテクダサッタカタガタニカンシャノキモチヲコメテ、コクサイタイカイデトクベツギョウジヲモヨオシテイマス。</v>
      </c>
    </row>
    <row r="18" spans="1:22" ht="128.25" customHeight="1" ph="1" x14ac:dyDescent="0.4">
      <c r="A18" s="30" ph="1"/>
      <c r="B18" t="str" ph="1">
        <f t="shared" si="1"/>
        <v/>
      </c>
      <c r="C18" t="str" ph="1">
        <f t="shared" si="2"/>
        <v/>
      </c>
      <c r="D18" t="str" ph="1">
        <f t="shared" si="3"/>
        <v/>
      </c>
      <c r="E18" s="54" t="str" ph="1">
        <f t="shared" si="4"/>
        <v/>
      </c>
      <c r="F18" s="8" ph="1">
        <v>14</v>
      </c>
      <c r="G18" s="1" t="str" ph="1">
        <f t="shared" si="0"/>
        <v/>
      </c>
      <c r="H18" s="30" ph="1"/>
      <c r="I18" s="30" ph="1"/>
      <c r="J18" s="30" ph="1"/>
      <c r="K18" s="30" ph="1"/>
      <c r="L18" s="30" ph="1"/>
      <c r="M18" s="30" ph="1"/>
      <c r="N18" s="30" ph="1"/>
      <c r="O18" s="57" t="s" ph="1">
        <v>141</v>
      </c>
      <c r="P18" s="26" t="s" ph="1">
        <v>144</v>
      </c>
      <c r="Q18" s="26" t="s" ph="1">
        <v>280</v>
      </c>
      <c r="R18" s="11" t="s" ph="1">
        <v>13</v>
      </c>
      <c r="S18" s="9" t="str" ph="1">
        <f t="shared" si="6"/>
        <v>✕</v>
      </c>
      <c r="T18" s="33" t="str" ph="1">
        <f>IF(S18="○",MAX($T$8:T17)+1,"")</f>
        <v/>
      </c>
      <c r="U18" s="33" ph="1">
        <f t="shared" si="7"/>
        <v>83</v>
      </c>
      <c r="V18" s="1" t="str" ph="1">
        <f t="shared" si="5"/>
        <v>イベントチクタイカイマイトシ、チクゴトニチクタイカイガヒラカレマス。チクタイカイノモクテキハ、クラブカイインガロータリーノサイシンジョウホウヤチクナイノカツドウジョウキョウニツイテマナビ、ホカノクラブノロータリアントコウリュウスルコトデス。</v>
      </c>
    </row>
    <row r="19" spans="1:22" ht="128.25" customHeight="1" ph="1" x14ac:dyDescent="0.4">
      <c r="A19" s="30" ph="1"/>
      <c r="B19" t="str" ph="1">
        <f t="shared" si="1"/>
        <v/>
      </c>
      <c r="C19" t="str" ph="1">
        <f t="shared" si="2"/>
        <v/>
      </c>
      <c r="D19" t="str" ph="1">
        <f t="shared" si="3"/>
        <v/>
      </c>
      <c r="E19" s="54" t="str" ph="1">
        <f t="shared" si="4"/>
        <v/>
      </c>
      <c r="F19" s="8" ph="1">
        <v>15</v>
      </c>
      <c r="G19" s="1" t="str" ph="1">
        <f t="shared" si="0"/>
        <v/>
      </c>
      <c r="H19" s="30" ph="1"/>
      <c r="I19" s="30" ph="1"/>
      <c r="J19" s="30" ph="1"/>
      <c r="K19" s="30" ph="1"/>
      <c r="L19" s="30" ph="1"/>
      <c r="M19" s="30" ph="1"/>
      <c r="N19" s="30" ph="1"/>
      <c r="O19" s="57" t="s" ph="1">
        <v>141</v>
      </c>
      <c r="P19" s="26" t="s" ph="1">
        <v>144</v>
      </c>
      <c r="Q19" s="26" t="s" ph="1">
        <v>145</v>
      </c>
      <c r="R19" s="11" t="s" ph="1">
        <v>14</v>
      </c>
      <c r="S19" s="9" t="str" ph="1">
        <f t="shared" si="6"/>
        <v>✕</v>
      </c>
      <c r="T19" s="33" t="str" ph="1">
        <f>IF(S19="○",MAX($T$8:T18)+1,"")</f>
        <v/>
      </c>
      <c r="U19" s="33" ph="1">
        <f t="shared" si="7"/>
        <v>82</v>
      </c>
      <c r="V19" s="1" t="str" ph="1">
        <f t="shared" si="5"/>
        <v>イベントプロジェクトフェアプロジェクトフェアデハ、カイガイデノホウシプロジェクトニサンカスルキカイヲサガシテイルクラブト、ソノヨウナプロジェクトデカイガイカラノキョウリョクシャヲサガシテイルクラブヲムスビツケルキカイデス。</v>
      </c>
    </row>
    <row r="20" spans="1:22" ht="128.25" customHeight="1" ph="1" x14ac:dyDescent="0.4">
      <c r="A20" s="30" ph="1"/>
      <c r="B20" t="str" ph="1">
        <f t="shared" si="1"/>
        <v/>
      </c>
      <c r="C20" t="str" ph="1">
        <f t="shared" si="2"/>
        <v/>
      </c>
      <c r="D20" t="str" ph="1">
        <f t="shared" si="3"/>
        <v/>
      </c>
      <c r="E20" s="54" t="str" ph="1">
        <f t="shared" si="4"/>
        <v/>
      </c>
      <c r="F20" s="8" ph="1">
        <v>16</v>
      </c>
      <c r="G20" s="1" t="str" ph="1">
        <f t="shared" si="0"/>
        <v/>
      </c>
      <c r="H20" s="30" ph="1"/>
      <c r="I20" s="30" ph="1"/>
      <c r="J20" s="30" ph="1"/>
      <c r="K20" s="30" ph="1"/>
      <c r="L20" s="30" ph="1"/>
      <c r="M20" s="30" ph="1"/>
      <c r="N20" s="30" ph="1"/>
      <c r="O20" s="57" t="s" ph="1">
        <v>141</v>
      </c>
      <c r="P20" s="26" t="s" ph="1">
        <v>144</v>
      </c>
      <c r="Q20" s="26" t="s" ph="1">
        <v>279</v>
      </c>
      <c r="R20" s="11" t="s" ph="1">
        <v>15</v>
      </c>
      <c r="S20" s="9" t="str" ph="1">
        <f t="shared" si="6"/>
        <v>✕</v>
      </c>
      <c r="T20" s="33" t="str" ph="1">
        <f>IF(S20="○",MAX($T$8:T19)+1,"")</f>
        <v/>
      </c>
      <c r="U20" s="33" ph="1">
        <f t="shared" si="7"/>
        <v>18</v>
      </c>
      <c r="V20" s="1" t="str" ph="1">
        <f t="shared" si="5"/>
        <v>イベントコトシモコクレンデ「ロータリーデー」ガカイサイコクレンデヒラカレルロータリーデーニツイテ</v>
      </c>
    </row>
    <row r="21" spans="1:22" ht="128.25" customHeight="1" ph="1" x14ac:dyDescent="0.4">
      <c r="A21" s="30" ph="1"/>
      <c r="B21" t="str" ph="1">
        <f t="shared" si="1"/>
        <v/>
      </c>
      <c r="C21" t="str" ph="1">
        <f t="shared" si="2"/>
        <v/>
      </c>
      <c r="D21" t="str" ph="1">
        <f t="shared" si="3"/>
        <v/>
      </c>
      <c r="E21" s="54" t="str" ph="1">
        <f t="shared" si="4"/>
        <v/>
      </c>
      <c r="F21" s="8" ph="1">
        <v>17</v>
      </c>
      <c r="G21" s="1" t="str" ph="1">
        <f t="shared" si="0"/>
        <v/>
      </c>
      <c r="H21" s="30" ph="1"/>
      <c r="I21" s="30" ph="1"/>
      <c r="J21" s="30" ph="1"/>
      <c r="K21" s="30" ph="1"/>
      <c r="L21" s="30" ph="1"/>
      <c r="M21" s="30" ph="1"/>
      <c r="N21" s="30" ph="1"/>
      <c r="O21" s="57" t="s" ph="1">
        <v>141</v>
      </c>
      <c r="P21" s="12" t="s" ph="1">
        <v>182</v>
      </c>
      <c r="Q21" s="12" t="s" ph="1">
        <v>146</v>
      </c>
      <c r="R21" s="11" t="s" ph="1">
        <v>294</v>
      </c>
      <c r="S21" s="9" t="str" ph="1">
        <f t="shared" si="6"/>
        <v>✕</v>
      </c>
      <c r="T21" s="33" t="str" ph="1">
        <f>IF(S21="○",MAX($T$8:T20)+1,"")</f>
        <v/>
      </c>
      <c r="U21" s="33" ph="1">
        <f t="shared" si="7"/>
        <v>260</v>
      </c>
      <c r="V21" s="1" t="str" ph="1">
        <f t="shared" si="5"/>
        <v>クラブデツナガルロータリークラブロータリーノ活動ノ中心トナルノガクラブデス。ロータリアンハ、例会デ仲間タチトノ交流ヲ楽シミナガラ、情報ヲ交換シ、奉仕活動ニツイテ話シ合イ、ヨリ良イ地域社会ヅクリニ力ヲ注イデイマス。Ｅクラブ
「毎週、決マッタ時間ニ指定ノ会場ニ行クノガ難シイ」トイウ方ニハ、Ｅクラブヘノ参加ガオ勧メデス。Ｅクラブハ従来型ノクラブトヨク似テイマス。ドチラモ毎週例会ヲ開キ、奉仕プロジェクトヲ実施シ、ロータリー財団ヲ支援シ、会員同士ノ親睦ヲ楽シミマス。大キナ違イハ、会員ガソレゾレニ都合ノヨイ曜日ヤ時間ニインターネットデ例会ニ参加スルコトデス。</v>
      </c>
    </row>
    <row r="22" spans="1:22" ht="128.25" customHeight="1" ph="1" x14ac:dyDescent="0.4">
      <c r="A22" s="30" ph="1"/>
      <c r="B22" t="str" ph="1">
        <f t="shared" si="1"/>
        <v/>
      </c>
      <c r="C22" t="str" ph="1">
        <f t="shared" si="2"/>
        <v/>
      </c>
      <c r="D22" t="str" ph="1">
        <f t="shared" si="3"/>
        <v/>
      </c>
      <c r="E22" s="54" t="str" ph="1">
        <f t="shared" si="4"/>
        <v/>
      </c>
      <c r="F22" s="8" ph="1">
        <v>18</v>
      </c>
      <c r="G22" s="1" t="str" ph="1">
        <f t="shared" si="0"/>
        <v/>
      </c>
      <c r="H22" s="30" ph="1"/>
      <c r="I22" s="30" ph="1"/>
      <c r="J22" s="30" ph="1"/>
      <c r="K22" s="30" ph="1"/>
      <c r="L22" s="30" ph="1"/>
      <c r="M22" s="30" ph="1"/>
      <c r="N22" s="30" ph="1"/>
      <c r="O22" s="57" t="s" ph="1">
        <v>141</v>
      </c>
      <c r="P22" s="12" t="s" ph="1">
        <v>182</v>
      </c>
      <c r="Q22" s="12" t="s" ph="1">
        <v>147</v>
      </c>
      <c r="R22" s="11" t="s" ph="1">
        <v>16</v>
      </c>
      <c r="S22" s="9" t="str" ph="1">
        <f t="shared" si="6"/>
        <v>✕</v>
      </c>
      <c r="T22" s="33" t="str" ph="1">
        <f>IF(S22="○",MAX($T$8:T21)+1,"")</f>
        <v/>
      </c>
      <c r="U22" s="33" ph="1">
        <f t="shared" si="7"/>
        <v>74</v>
      </c>
      <c r="V22" s="1" t="str" ph="1">
        <f t="shared" si="5"/>
        <v>クラブデツナガルローターアクトクラブローターアクトクラブ　ハ、１８サイイジョウノワカイヒトガリーダーシップトセンモンテキナスキルヲハグクミ、チイキシャカイノリーダートイケンコウカンシナガラ、タノシクホウシカツドウヲオコナイマス。</v>
      </c>
    </row>
    <row r="23" spans="1:22" ht="128.25" customHeight="1" ph="1" x14ac:dyDescent="0.4">
      <c r="A23" s="30" ph="1"/>
      <c r="B23" t="str" ph="1">
        <f t="shared" si="1"/>
        <v/>
      </c>
      <c r="C23" t="str" ph="1">
        <f t="shared" si="2"/>
        <v/>
      </c>
      <c r="D23" t="str" ph="1">
        <f t="shared" si="3"/>
        <v/>
      </c>
      <c r="E23" s="54" t="str" ph="1">
        <f t="shared" si="4"/>
        <v/>
      </c>
      <c r="F23" s="8" ph="1">
        <v>19</v>
      </c>
      <c r="G23" s="1" t="str" ph="1">
        <f t="shared" si="0"/>
        <v/>
      </c>
      <c r="H23" s="30" ph="1"/>
      <c r="I23" s="30" ph="1"/>
      <c r="J23" s="30" ph="1"/>
      <c r="K23" s="30" ph="1"/>
      <c r="L23" s="30" ph="1"/>
      <c r="M23" s="30" ph="1"/>
      <c r="N23" s="30" ph="1"/>
      <c r="O23" s="57" t="s" ph="1">
        <v>141</v>
      </c>
      <c r="P23" s="12" t="s" ph="1">
        <v>182</v>
      </c>
      <c r="Q23" s="12" t="s" ph="1">
        <v>148</v>
      </c>
      <c r="R23" s="11" t="s" ph="1">
        <v>17</v>
      </c>
      <c r="S23" s="9" t="str" ph="1">
        <f t="shared" si="6"/>
        <v>✕</v>
      </c>
      <c r="T23" s="33" t="str" ph="1">
        <f>IF(S23="○",MAX($T$8:T22)+1,"")</f>
        <v/>
      </c>
      <c r="U23" s="33" ph="1">
        <f t="shared" si="7"/>
        <v>75</v>
      </c>
      <c r="V23" s="1" t="str" ph="1">
        <f t="shared" si="5"/>
        <v>クラブデツナガルインターアクトクラブロータリークラブハ、ホウシヲツウジテ１２～１８サイノワカキリーダーノカツリョクヲヒキダシ、インターアクトクラブヘノシエンニヨッテ、セキニンカンノアルセカイシミンヲソダテテイマス。</v>
      </c>
    </row>
    <row r="24" spans="1:22" ht="128.25" customHeight="1" ph="1" x14ac:dyDescent="0.4">
      <c r="A24" s="30" ph="1"/>
      <c r="B24" t="str" ph="1">
        <f t="shared" si="1"/>
        <v/>
      </c>
      <c r="C24" t="str" ph="1">
        <f t="shared" si="2"/>
        <v/>
      </c>
      <c r="D24" t="str" ph="1">
        <f t="shared" si="3"/>
        <v/>
      </c>
      <c r="E24" s="54" t="str" ph="1">
        <f t="shared" si="4"/>
        <v/>
      </c>
      <c r="F24" s="8" ph="1">
        <v>20</v>
      </c>
      <c r="G24" s="1" t="str" ph="1">
        <f t="shared" si="0"/>
        <v/>
      </c>
      <c r="H24" s="30" ph="1"/>
      <c r="I24" s="30" ph="1"/>
      <c r="J24" s="30" ph="1"/>
      <c r="K24" s="30" ph="1"/>
      <c r="L24" s="30" ph="1"/>
      <c r="M24" s="30" ph="1"/>
      <c r="N24" s="30" ph="1"/>
      <c r="O24" s="57" t="s" ph="1">
        <v>141</v>
      </c>
      <c r="P24" s="12" t="s" ph="1">
        <v>182</v>
      </c>
      <c r="Q24" s="12" t="s" ph="1">
        <v>278</v>
      </c>
      <c r="R24" s="11" t="s" ph="1">
        <v>18</v>
      </c>
      <c r="S24" s="9" t="str" ph="1">
        <f t="shared" si="6"/>
        <v>✕</v>
      </c>
      <c r="T24" s="33" t="str" ph="1">
        <f>IF(S24="○",MAX($T$8:T23)+1,"")</f>
        <v/>
      </c>
      <c r="U24" s="33" ph="1">
        <f t="shared" si="7"/>
        <v>229</v>
      </c>
      <c r="V24" s="1" t="str" ph="1">
        <f t="shared" si="5"/>
        <v>クラブデツナガルロータリーノガクユウ「ガクユウ」トハ？
イカノプログラムニサンカシタケイケンノアルカタハ、ロータリーノ「ガクユウ」デス。
インターアクト、ローターアクト、ロータリーセイショウネンコウカン、シンセダイコウカン、ロータリーセイショウネンシドウシャヨウセイプログラム（ＲＹＬＡ）、ロータリーヘイワフェローシップ、　ロータリーショウガクキン（グローバルホジョキンマタハチクホジョキン）、ショクギョウケンシュウチーム　（メンバートリーダー）、コクサイシンゼンショウガクキン、ダイガクキョウインノタメノホジョキン、ケンキュウグループコウカン（メンバートリーダー）、ロータリー・ボランティア、ロータリーヨネヤマキネンショウガクセイ</v>
      </c>
    </row>
    <row r="25" spans="1:22" ht="128.25" customHeight="1" ph="1" x14ac:dyDescent="0.4">
      <c r="A25" s="30" ph="1"/>
      <c r="B25" t="str" ph="1">
        <f t="shared" si="1"/>
        <v/>
      </c>
      <c r="C25" t="str" ph="1">
        <f t="shared" si="2"/>
        <v/>
      </c>
      <c r="D25" t="str" ph="1">
        <f t="shared" si="3"/>
        <v/>
      </c>
      <c r="E25" s="54" t="str" ph="1">
        <f t="shared" si="4"/>
        <v/>
      </c>
      <c r="F25" s="8" ph="1">
        <v>21</v>
      </c>
      <c r="G25" s="1" t="str" ph="1">
        <f t="shared" si="0"/>
        <v/>
      </c>
      <c r="H25" s="30" ph="1"/>
      <c r="I25" s="30" ph="1"/>
      <c r="J25" s="30" ph="1"/>
      <c r="K25" s="30" ph="1"/>
      <c r="L25" s="30" ph="1"/>
      <c r="M25" s="30" ph="1"/>
      <c r="N25" s="30" ph="1"/>
      <c r="O25" s="13" t="s" ph="1">
        <v>149</v>
      </c>
      <c r="P25" s="13" t="s" ph="1">
        <v>183</v>
      </c>
      <c r="Q25" s="13" t="s" ph="1">
        <v>277</v>
      </c>
      <c r="R25" s="14" t="s" ph="1">
        <v>19</v>
      </c>
      <c r="S25" s="9" t="str" ph="1">
        <f t="shared" si="6"/>
        <v>✕</v>
      </c>
      <c r="T25" s="33" t="str" ph="1">
        <f>IF(S25="○",MAX($T$8:T24)+1,"")</f>
        <v/>
      </c>
      <c r="U25" s="33" ph="1">
        <f t="shared" si="7"/>
        <v>14</v>
      </c>
      <c r="V25" s="1" t="str" ph="1">
        <f t="shared" si="5"/>
        <v>ゴキフイマスグゴキフカクキフノナイヨウオヨビキフノテツヅキ</v>
      </c>
    </row>
    <row r="26" spans="1:22" ht="128.25" customHeight="1" ph="1" x14ac:dyDescent="0.4">
      <c r="A26" s="30" ph="1"/>
      <c r="B26" t="str" ph="1">
        <f t="shared" si="1"/>
        <v/>
      </c>
      <c r="C26" t="str" ph="1">
        <f t="shared" si="2"/>
        <v/>
      </c>
      <c r="D26" t="str" ph="1">
        <f t="shared" si="3"/>
        <v/>
      </c>
      <c r="E26" s="54" t="str" ph="1">
        <f t="shared" si="4"/>
        <v/>
      </c>
      <c r="F26" s="8" ph="1">
        <v>22</v>
      </c>
      <c r="G26" s="1" t="str" ph="1">
        <f t="shared" si="0"/>
        <v/>
      </c>
      <c r="H26" s="30" ph="1"/>
      <c r="I26" s="30" ph="1"/>
      <c r="J26" s="30" ph="1"/>
      <c r="K26" s="30" ph="1"/>
      <c r="L26" s="30" ph="1"/>
      <c r="M26" s="30" ph="1"/>
      <c r="N26" s="30" ph="1"/>
      <c r="O26" s="13" t="s" ph="1">
        <v>149</v>
      </c>
      <c r="P26" s="13" t="s" ph="1">
        <v>183</v>
      </c>
      <c r="Q26" s="13" t="s" ph="1">
        <v>276</v>
      </c>
      <c r="R26" s="14" t="s" ph="1">
        <v>20</v>
      </c>
      <c r="S26" s="9" t="str" ph="1">
        <f t="shared" si="6"/>
        <v>✕</v>
      </c>
      <c r="T26" s="33" t="str" ph="1">
        <f>IF(S26="○",MAX($T$8:T25)+1,"")</f>
        <v/>
      </c>
      <c r="U26" s="33" ph="1">
        <f t="shared" si="7"/>
        <v>108</v>
      </c>
      <c r="V26" s="1" t="str" ph="1">
        <f t="shared" si="5"/>
        <v>ゴキフシエンホウホウロータリーヘノゴキフニハ、オオクノイミガアリマス。キレイナミズトエイセイセツビ、ビョウキカラコドモタチヲマモルワクチン、ハッテントジョウチイキノヒトビトノエンパワメント……　　ソシテナニヨリモ、スベテノ人ビトノケンコウトキボウガゴキフデカノウトナリマス。</v>
      </c>
    </row>
    <row r="27" spans="1:22" ht="128.25" customHeight="1" ph="1" x14ac:dyDescent="0.4">
      <c r="A27" s="30" ph="1"/>
      <c r="B27" t="str" ph="1">
        <f t="shared" si="1"/>
        <v/>
      </c>
      <c r="C27" t="str" ph="1">
        <f t="shared" si="2"/>
        <v/>
      </c>
      <c r="D27" t="str" ph="1">
        <f t="shared" si="3"/>
        <v/>
      </c>
      <c r="E27" s="54" t="str" ph="1">
        <f t="shared" si="4"/>
        <v/>
      </c>
      <c r="F27" s="8" ph="1">
        <v>23</v>
      </c>
      <c r="G27" s="1" t="str" ph="1">
        <f t="shared" si="0"/>
        <v/>
      </c>
      <c r="H27" s="30" ph="1"/>
      <c r="I27" s="30" ph="1"/>
      <c r="J27" s="30" ph="1"/>
      <c r="K27" s="30" ph="1"/>
      <c r="L27" s="30" ph="1"/>
      <c r="M27" s="30" ph="1"/>
      <c r="N27" s="30" ph="1"/>
      <c r="O27" s="13" t="s" ph="1">
        <v>149</v>
      </c>
      <c r="P27" s="13" t="s" ph="1">
        <v>183</v>
      </c>
      <c r="Q27" s="13" t="s" ph="1">
        <v>275</v>
      </c>
      <c r="R27" s="14" t="s" ph="1">
        <v>21</v>
      </c>
      <c r="S27" s="9" t="str" ph="1">
        <f t="shared" si="6"/>
        <v>✕</v>
      </c>
      <c r="T27" s="33" t="str" ph="1">
        <f>IF(S27="○",MAX($T$8:T26)+1,"")</f>
        <v/>
      </c>
      <c r="U27" s="33" ph="1">
        <f t="shared" si="7"/>
        <v>74</v>
      </c>
      <c r="V27" s="1" t="str" ph="1">
        <f t="shared" si="5"/>
        <v>ゴキフケイカクキフケイカクキフハ、ロータリーノプログラムヲケイゾクテキニシエンデキルゴキフデス。キフガオコナワレルヨウニセッテイスルコトモカノウデス。ゼイセイジョウノユウグウソチハクニニヨリコトナリマス。</v>
      </c>
    </row>
    <row r="28" spans="1:22" ht="128.25" customHeight="1" ph="1" x14ac:dyDescent="0.4">
      <c r="A28" s="30" ph="1"/>
      <c r="B28" t="str" ph="1">
        <f t="shared" si="1"/>
        <v/>
      </c>
      <c r="C28" t="str" ph="1">
        <f t="shared" si="2"/>
        <v/>
      </c>
      <c r="D28" t="str" ph="1">
        <f t="shared" si="3"/>
        <v/>
      </c>
      <c r="E28" s="54" t="str" ph="1">
        <f t="shared" si="4"/>
        <v/>
      </c>
      <c r="F28" s="8" ph="1">
        <v>24</v>
      </c>
      <c r="G28" s="1" t="str" ph="1">
        <f t="shared" si="0"/>
        <v/>
      </c>
      <c r="H28" s="30" ph="1"/>
      <c r="I28" s="30" ph="1"/>
      <c r="J28" s="30" ph="1"/>
      <c r="K28" s="30" ph="1"/>
      <c r="L28" s="30" ph="1"/>
      <c r="M28" s="30" ph="1"/>
      <c r="N28" s="30" ph="1"/>
      <c r="O28" s="13" t="s" ph="1">
        <v>149</v>
      </c>
      <c r="P28" s="13" t="s" ph="1">
        <v>183</v>
      </c>
      <c r="Q28" s="13" t="s" ph="1">
        <v>228</v>
      </c>
      <c r="R28" s="14" t="s" ph="1">
        <v>22</v>
      </c>
      <c r="S28" s="9" t="str" ph="1">
        <f t="shared" si="6"/>
        <v>✕</v>
      </c>
      <c r="T28" s="33" t="str" ph="1">
        <f>IF(S28="○",MAX($T$8:T27)+1,"")</f>
        <v/>
      </c>
      <c r="U28" s="33" ph="1">
        <f t="shared" si="7"/>
        <v>61</v>
      </c>
      <c r="V28" s="1" t="str" ph="1">
        <f t="shared" si="5"/>
        <v>ゴキフキフシャノニンショウロータリーザイダンデハ、コジンヤクラブカラノゴキフニタイシテカンシャノキモチヲアラワスタメニ、サマザマナニンショウプログラムヲゴヨウイシテイマス。</v>
      </c>
    </row>
    <row r="29" spans="1:22" ht="128.25" customHeight="1" ph="1" x14ac:dyDescent="0.4">
      <c r="A29" s="30" ph="1"/>
      <c r="B29" t="str" ph="1">
        <f t="shared" si="1"/>
        <v/>
      </c>
      <c r="C29" t="str" ph="1">
        <f t="shared" si="2"/>
        <v/>
      </c>
      <c r="D29" t="str" ph="1">
        <f t="shared" si="3"/>
        <v/>
      </c>
      <c r="E29" s="54" t="str" ph="1">
        <f t="shared" si="4"/>
        <v/>
      </c>
      <c r="F29" s="8" ph="1">
        <v>25</v>
      </c>
      <c r="G29" s="1" t="str" ph="1">
        <f t="shared" si="0"/>
        <v/>
      </c>
      <c r="H29" s="30" ph="1"/>
      <c r="I29" s="30" ph="1"/>
      <c r="J29" s="30" ph="1"/>
      <c r="K29" s="30" ph="1"/>
      <c r="L29" s="30" ph="1"/>
      <c r="M29" s="30" ph="1"/>
      <c r="N29" s="30" ph="1"/>
      <c r="O29" s="13" t="s" ph="1">
        <v>149</v>
      </c>
      <c r="P29" s="22" t="s" ph="1">
        <v>184</v>
      </c>
      <c r="Q29" s="23" ph="1"/>
      <c r="R29" s="14" t="s" ph="1">
        <v>23</v>
      </c>
      <c r="S29" s="9" t="str" ph="1">
        <f t="shared" si="6"/>
        <v>✕</v>
      </c>
      <c r="T29" s="33" t="str" ph="1">
        <f>IF(S29="○",MAX($T$8:T28)+1,"")</f>
        <v/>
      </c>
      <c r="U29" s="33" ph="1">
        <f t="shared" si="7"/>
        <v>47</v>
      </c>
      <c r="V29" s="1" t="str" ph="1">
        <f t="shared" si="5"/>
        <v>ポリオコンゼツロータリーハ３５ネンイジョウ、ポリオヲセカイカラコンゼツスルタメノカツドウヲツヅケ、オオキナシンテンヲトゲテキマシタ。</v>
      </c>
    </row>
    <row r="30" spans="1:22" ht="128.25" customHeight="1" ph="1" x14ac:dyDescent="0.4">
      <c r="A30" s="30" ph="1"/>
      <c r="B30" t="str" ph="1">
        <f t="shared" si="1"/>
        <v/>
      </c>
      <c r="C30" t="str" ph="1">
        <f t="shared" si="2"/>
        <v/>
      </c>
      <c r="D30" t="str" ph="1">
        <f t="shared" si="3"/>
        <v/>
      </c>
      <c r="E30" s="54" t="str" ph="1">
        <f t="shared" si="4"/>
        <v/>
      </c>
      <c r="F30" s="8" ph="1">
        <v>26</v>
      </c>
      <c r="G30" s="1" t="str" ph="1">
        <f t="shared" si="0"/>
        <v/>
      </c>
      <c r="H30" s="30" ph="1"/>
      <c r="I30" s="30" ph="1"/>
      <c r="J30" s="30" ph="1"/>
      <c r="K30" s="30" ph="1"/>
      <c r="L30" s="30" ph="1"/>
      <c r="M30" s="30" ph="1"/>
      <c r="N30" s="30" ph="1"/>
      <c r="O30" s="13" t="s" ph="1">
        <v>149</v>
      </c>
      <c r="P30" s="13" t="s">
        <v>185</v>
      </c>
      <c r="Q30" s="13" t="s" ph="1">
        <v>304</v>
      </c>
      <c r="R30" s="14" t="s" ph="1">
        <v>24</v>
      </c>
      <c r="S30" s="9" t="str" ph="1">
        <f t="shared" si="6"/>
        <v>✕</v>
      </c>
      <c r="T30" s="33" t="str" ph="1">
        <f>IF(S30="○",MAX($T$8:T29)+1,"")</f>
        <v/>
      </c>
      <c r="U30" s="33" ph="1">
        <f t="shared" si="7"/>
        <v>108</v>
      </c>
      <c r="V30" s="1" t="str" ph="1">
        <f t="shared" si="5"/>
        <v>プロジェクトヲタチアゲルプロジェクトノナガレ（ライフサイクル）ホウシプロジェクトヲリツアン・ジッシシ、セイカヲソクテイシテ、ソレヲヒロクショウカイスル。プロジェクトニハイチレンノナガレ（ライフサイクル）ガアリマス。ココデハ、プロジェクトノハジメカラオワリマデ、カクダンカイデゴリヨウイタダケルリソースヲゴショウカイシマス。</v>
      </c>
    </row>
    <row r="31" spans="1:22" ht="128.25" customHeight="1" ph="1" x14ac:dyDescent="0.4">
      <c r="A31" s="30" ph="1"/>
      <c r="B31" t="str" ph="1">
        <f t="shared" si="1"/>
        <v/>
      </c>
      <c r="C31" t="str" ph="1">
        <f t="shared" si="2"/>
        <v/>
      </c>
      <c r="D31" t="str" ph="1">
        <f t="shared" si="3"/>
        <v/>
      </c>
      <c r="E31" s="54" t="str" ph="1">
        <f t="shared" si="4"/>
        <v/>
      </c>
      <c r="F31" s="8" ph="1">
        <v>27</v>
      </c>
      <c r="G31" s="1" t="str" ph="1">
        <f t="shared" si="0"/>
        <v/>
      </c>
      <c r="H31" s="30" ph="1"/>
      <c r="I31" s="30" ph="1"/>
      <c r="J31" s="30" ph="1"/>
      <c r="K31" s="30" ph="1"/>
      <c r="L31" s="30" ph="1"/>
      <c r="M31" s="30" ph="1"/>
      <c r="N31" s="30" ph="1"/>
      <c r="O31" s="13" t="s" ph="1">
        <v>149</v>
      </c>
      <c r="P31" s="13" t="s">
        <v>185</v>
      </c>
      <c r="Q31" s="13" t="s" ph="1">
        <v>150</v>
      </c>
      <c r="R31" s="14" t="s" ph="1">
        <v>25</v>
      </c>
      <c r="S31" s="9" t="str" ph="1">
        <f t="shared" si="6"/>
        <v>✕</v>
      </c>
      <c r="T31" s="33" t="str" ph="1">
        <f>IF(S31="○",MAX($T$8:T30)+1,"")</f>
        <v/>
      </c>
      <c r="U31" s="33" ph="1">
        <f t="shared" si="7"/>
        <v>103</v>
      </c>
      <c r="V31" s="1" t="str" ph="1">
        <f t="shared" si="5"/>
        <v>プロジェクトヲタチアゲルロータリーショーケースクラブヤチクガ、ジブンタチノプロジェクトヲロータリーナイガイニショウカイデキル
ウェブサイトデス。オスマイノチイキデノプロジェクトダケデナク、カイガイノプロジェクトモケンサクデキ、ホウシプロジェクトヘノアイデアヲエルノニサイテキデス。</v>
      </c>
    </row>
    <row r="32" spans="1:22" ht="128.25" customHeight="1" ph="1" x14ac:dyDescent="0.4">
      <c r="A32" s="30" ph="1"/>
      <c r="B32" t="str" ph="1">
        <f t="shared" si="1"/>
        <v/>
      </c>
      <c r="C32" t="str" ph="1">
        <f t="shared" si="2"/>
        <v/>
      </c>
      <c r="D32" t="str" ph="1">
        <f t="shared" si="3"/>
        <v/>
      </c>
      <c r="E32" s="54" t="str" ph="1">
        <f t="shared" si="4"/>
        <v/>
      </c>
      <c r="F32" s="8" ph="1">
        <v>28</v>
      </c>
      <c r="G32" s="1" t="str" ph="1">
        <f t="shared" si="0"/>
        <v/>
      </c>
      <c r="H32" s="30" ph="1"/>
      <c r="I32" s="30" ph="1"/>
      <c r="J32" s="30" ph="1"/>
      <c r="K32" s="30" ph="1"/>
      <c r="L32" s="30" ph="1"/>
      <c r="M32" s="30" ph="1"/>
      <c r="N32" s="30" ph="1"/>
      <c r="O32" s="13" t="s" ph="1">
        <v>149</v>
      </c>
      <c r="P32" s="13" t="s">
        <v>185</v>
      </c>
      <c r="Q32" s="13" t="s" ph="1">
        <v>274</v>
      </c>
      <c r="R32" s="14" t="s" ph="1">
        <v>26</v>
      </c>
      <c r="S32" s="9" t="str" ph="1">
        <f t="shared" si="6"/>
        <v>✕</v>
      </c>
      <c r="T32" s="33" t="str" ph="1">
        <f>IF(S32="○",MAX($T$8:T31)+1,"")</f>
        <v/>
      </c>
      <c r="U32" s="33" ph="1">
        <f t="shared" si="7"/>
        <v>66</v>
      </c>
      <c r="V32" s="1" t="str" ph="1">
        <f t="shared" si="5"/>
        <v>プロジェクトヲタチアゲルホウシプロジェクトニ関スルフォーラムグループプロジェクトノシンチョクニツイテカイインニシラセタリ、ヒツヨウナボランティアヤブッシヲツノルタメニ、ロータリーウェブサイトノフォーラムヲリヨウデキマス。</v>
      </c>
    </row>
    <row r="33" spans="1:22" ht="128.25" customHeight="1" ph="1" x14ac:dyDescent="0.4">
      <c r="A33" s="30" ph="1"/>
      <c r="B33" t="str" ph="1">
        <f t="shared" si="1"/>
        <v/>
      </c>
      <c r="C33" t="str" ph="1">
        <f t="shared" si="2"/>
        <v/>
      </c>
      <c r="D33" t="str" ph="1">
        <f t="shared" si="3"/>
        <v/>
      </c>
      <c r="E33" s="54" t="str" ph="1">
        <f t="shared" si="4"/>
        <v/>
      </c>
      <c r="F33" s="8" ph="1">
        <v>29</v>
      </c>
      <c r="G33" s="1" t="str" ph="1">
        <f t="shared" si="0"/>
        <v/>
      </c>
      <c r="H33" s="30" ph="1"/>
      <c r="I33" s="30" ph="1"/>
      <c r="J33" s="30" ph="1"/>
      <c r="K33" s="30" ph="1"/>
      <c r="L33" s="30" ph="1"/>
      <c r="M33" s="30" ph="1"/>
      <c r="N33" s="30" ph="1"/>
      <c r="O33" s="13" t="s" ph="1">
        <v>149</v>
      </c>
      <c r="P33" s="13" t="s">
        <v>185</v>
      </c>
      <c r="Q33" s="13" t="s" ph="1">
        <v>151</v>
      </c>
      <c r="R33" s="14" t="s" ph="1">
        <v>27</v>
      </c>
      <c r="S33" s="9" t="str" ph="1">
        <f t="shared" si="6"/>
        <v>✕</v>
      </c>
      <c r="T33" s="33" t="str" ph="1">
        <f>IF(S33="○",MAX($T$8:T32)+1,"")</f>
        <v/>
      </c>
      <c r="U33" s="33" ph="1">
        <f t="shared" si="7"/>
        <v>69</v>
      </c>
      <c r="V33" s="1" t="str" ph="1">
        <f t="shared" si="5"/>
        <v>プロジェクトヲタチアゲルロータリークラブ・セントラルクラブガネンカンノモクヒョウヲセッテイシ、モクヒョウタッセイニムケタシンチョクヲキロクデキルツールデス。ボランティアジカンヤロータリーザイダンヘノキフナドノジョウホウモニュウリョクデキマス。</v>
      </c>
    </row>
    <row r="34" spans="1:22" ht="128.25" customHeight="1" ph="1" x14ac:dyDescent="0.4">
      <c r="A34" s="30" ph="1"/>
      <c r="B34" t="str" ph="1">
        <f t="shared" si="1"/>
        <v/>
      </c>
      <c r="C34" t="str" ph="1">
        <f t="shared" si="2"/>
        <v/>
      </c>
      <c r="D34" t="str" ph="1">
        <f t="shared" si="3"/>
        <v/>
      </c>
      <c r="E34" s="54" t="str" ph="1">
        <f t="shared" si="4"/>
        <v/>
      </c>
      <c r="F34" s="8" ph="1">
        <v>30</v>
      </c>
      <c r="G34" s="1" t="str" ph="1">
        <f t="shared" si="0"/>
        <v/>
      </c>
      <c r="H34" s="30" ph="1"/>
      <c r="I34" s="30" ph="1"/>
      <c r="J34" s="30" ph="1"/>
      <c r="K34" s="30" ph="1"/>
      <c r="L34" s="30" ph="1"/>
      <c r="M34" s="30" ph="1"/>
      <c r="N34" s="30" ph="1"/>
      <c r="O34" s="13" t="s" ph="1">
        <v>149</v>
      </c>
      <c r="P34" s="22" t="s" ph="1">
        <v>186</v>
      </c>
      <c r="Q34" s="22" t="s" ph="1">
        <v>231</v>
      </c>
      <c r="R34" s="14" t="s" ph="1">
        <v>28</v>
      </c>
      <c r="S34" s="9" t="str" ph="1">
        <f t="shared" si="6"/>
        <v>✕</v>
      </c>
      <c r="T34" s="33" t="str" ph="1">
        <f>IF(S34="○",MAX($T$8:T33)+1,"")</f>
        <v/>
      </c>
      <c r="U34" s="33" ph="1">
        <f t="shared" si="7"/>
        <v>45</v>
      </c>
      <c r="V34" s="1" t="str" ph="1">
        <f t="shared" si="5"/>
        <v>ホジョキンノシンセイホジョキンセンターホジョキンノシンセイ、シンチョクノカンリ、ホウコクヲオコナッタリ、チクデジッシサレテイルホカノホジョキンノケンサクガデキマス。</v>
      </c>
    </row>
    <row r="35" spans="1:22" ht="128.25" customHeight="1" ph="1" x14ac:dyDescent="0.4">
      <c r="A35" s="30" ph="1"/>
      <c r="B35" t="str" ph="1">
        <f t="shared" si="1"/>
        <v/>
      </c>
      <c r="C35" t="str" ph="1">
        <f t="shared" si="2"/>
        <v/>
      </c>
      <c r="D35" t="str" ph="1">
        <f t="shared" si="3"/>
        <v/>
      </c>
      <c r="E35" s="54" t="str" ph="1">
        <f t="shared" si="4"/>
        <v/>
      </c>
      <c r="F35" s="8" ph="1">
        <v>31</v>
      </c>
      <c r="G35" s="1" t="str" ph="1">
        <f t="shared" si="0"/>
        <v/>
      </c>
      <c r="H35" s="30" ph="1"/>
      <c r="I35" s="30" ph="1"/>
      <c r="J35" s="30" ph="1"/>
      <c r="K35" s="30" ph="1"/>
      <c r="L35" s="30" ph="1"/>
      <c r="M35" s="30" ph="1"/>
      <c r="N35" s="30" ph="1"/>
      <c r="O35" s="13" t="s" ph="1">
        <v>149</v>
      </c>
      <c r="P35" s="22" t="s" ph="1">
        <v>186</v>
      </c>
      <c r="Q35" s="22" t="s" ph="1">
        <v>273</v>
      </c>
      <c r="R35" s="14" t="s" ph="1">
        <v>29</v>
      </c>
      <c r="S35" s="9" t="str" ph="1">
        <f t="shared" si="6"/>
        <v>✕</v>
      </c>
      <c r="T35" s="33" t="str" ph="1">
        <f>IF(S35="○",MAX($T$8:T34)+1,"")</f>
        <v/>
      </c>
      <c r="U35" s="33" ph="1">
        <f t="shared" si="7"/>
        <v>49</v>
      </c>
      <c r="V35" s="1" t="str" ph="1">
        <f t="shared" si="5"/>
        <v>ホジョキンノシンセイチクホジョキンチクホジョキンハ、ジモトヤカイガイノチイキシャカイノニーズニトリクムタメノ、ヒカクテキショウキボデタンキテキナカツドウノシキンデス。</v>
      </c>
    </row>
    <row r="36" spans="1:22" ht="128.25" customHeight="1" ph="1" x14ac:dyDescent="0.4">
      <c r="A36" s="30" ph="1"/>
      <c r="B36" t="str" ph="1">
        <f t="shared" si="1"/>
        <v/>
      </c>
      <c r="C36" t="str" ph="1">
        <f t="shared" si="2"/>
        <v/>
      </c>
      <c r="D36" t="str" ph="1">
        <f t="shared" si="3"/>
        <v/>
      </c>
      <c r="E36" s="54" t="str" ph="1">
        <f t="shared" si="4"/>
        <v/>
      </c>
      <c r="F36" s="8" ph="1">
        <v>32</v>
      </c>
      <c r="G36" s="1" t="str" ph="1">
        <f t="shared" si="0"/>
        <v/>
      </c>
      <c r="H36" s="30" ph="1"/>
      <c r="I36" s="30" ph="1"/>
      <c r="J36" s="30" ph="1"/>
      <c r="K36" s="30" ph="1"/>
      <c r="L36" s="30" ph="1"/>
      <c r="M36" s="30" ph="1"/>
      <c r="N36" s="30" ph="1"/>
      <c r="O36" s="13" t="s" ph="1">
        <v>149</v>
      </c>
      <c r="P36" s="22" t="s" ph="1">
        <v>186</v>
      </c>
      <c r="Q36" s="22" t="s" ph="1">
        <v>234</v>
      </c>
      <c r="R36" s="14" t="s" ph="1">
        <v>30</v>
      </c>
      <c r="S36" s="9" t="str" ph="1">
        <f t="shared" si="6"/>
        <v>✕</v>
      </c>
      <c r="T36" s="33" t="str" ph="1">
        <f>IF(S36="○",MAX($T$8:T35)+1,"")</f>
        <v/>
      </c>
      <c r="U36" s="33" ph="1">
        <f t="shared" si="7"/>
        <v>57</v>
      </c>
      <c r="V36" s="1" t="str" ph="1">
        <f t="shared" si="5"/>
        <v>ホジョキンノシンセイグローバルホジョキングローバルホジョキンハ、ロータリーノジュウテンブンヤニソッタ、ジゾクカノウデソクテイカノウナセイカヲモタラスダイキボナコクサイテキカツドウノシキンデス。</v>
      </c>
    </row>
    <row r="37" spans="1:22" ht="128.25" customHeight="1" ph="1" x14ac:dyDescent="0.4">
      <c r="A37" s="30" ph="1"/>
      <c r="B37" t="str" ph="1">
        <f t="shared" si="1"/>
        <v/>
      </c>
      <c r="C37" t="str" ph="1">
        <f t="shared" si="2"/>
        <v/>
      </c>
      <c r="D37" t="str" ph="1">
        <f t="shared" si="3"/>
        <v/>
      </c>
      <c r="E37" s="54" t="str" ph="1">
        <f t="shared" si="4"/>
        <v/>
      </c>
      <c r="F37" s="8" ph="1">
        <v>33</v>
      </c>
      <c r="G37" s="1" t="str" ph="1">
        <f t="shared" si="0"/>
        <v/>
      </c>
      <c r="H37" s="30" ph="1"/>
      <c r="I37" s="30" ph="1"/>
      <c r="J37" s="30" ph="1"/>
      <c r="K37" s="30" ph="1"/>
      <c r="L37" s="30" ph="1"/>
      <c r="M37" s="30" ph="1"/>
      <c r="N37" s="30" ph="1"/>
      <c r="O37" s="13" t="s" ph="1">
        <v>149</v>
      </c>
      <c r="P37" s="22" t="s" ph="1">
        <v>186</v>
      </c>
      <c r="Q37" s="22" t="s" ph="1">
        <v>232</v>
      </c>
      <c r="R37" s="14" t="s" ph="1">
        <v>31</v>
      </c>
      <c r="S37" s="9" t="str" ph="1">
        <f t="shared" si="6"/>
        <v>✕</v>
      </c>
      <c r="T37" s="33" t="str" ph="1">
        <f>IF(S37="○",MAX($T$8:T36)+1,"")</f>
        <v/>
      </c>
      <c r="U37" s="33" ph="1">
        <f t="shared" si="7"/>
        <v>65</v>
      </c>
      <c r="V37" s="1" t="str" ph="1">
        <f t="shared" si="5"/>
        <v>ホジョキンノシンセイダイキボプログラムホジョキンダイキボプログラムホジョキンハ、オオゼイノヒトビトニオンケイヲアタエルカ、ダイキボナチイキゼンタイニオンケイヲアタエルプログラムノタメノロータリーザイダンホジョキンデス。</v>
      </c>
    </row>
    <row r="38" spans="1:22" ht="128.25" customHeight="1" ph="1" x14ac:dyDescent="0.4">
      <c r="A38" s="30" ph="1"/>
      <c r="B38" t="str" ph="1">
        <f t="shared" si="1"/>
        <v/>
      </c>
      <c r="C38" t="str" ph="1">
        <f t="shared" si="2"/>
        <v/>
      </c>
      <c r="D38" t="str" ph="1">
        <f t="shared" si="3"/>
        <v/>
      </c>
      <c r="E38" s="54" t="str" ph="1">
        <f t="shared" si="4"/>
        <v/>
      </c>
      <c r="F38" s="8" ph="1">
        <v>34</v>
      </c>
      <c r="G38" s="1" t="str" ph="1">
        <f t="shared" si="0"/>
        <v/>
      </c>
      <c r="H38" s="30" ph="1"/>
      <c r="I38" s="30" ph="1"/>
      <c r="J38" s="30" ph="1"/>
      <c r="K38" s="30" ph="1"/>
      <c r="L38" s="30" ph="1"/>
      <c r="M38" s="30" ph="1"/>
      <c r="N38" s="30" ph="1"/>
      <c r="O38" s="13" t="s" ph="1">
        <v>149</v>
      </c>
      <c r="P38" s="22" t="s" ph="1">
        <v>186</v>
      </c>
      <c r="Q38" s="22" t="s" ph="1">
        <v>272</v>
      </c>
      <c r="R38" s="14" t="s" ph="1">
        <v>32</v>
      </c>
      <c r="S38" s="9" t="str" ph="1">
        <f t="shared" si="6"/>
        <v>✕</v>
      </c>
      <c r="T38" s="33" t="str" ph="1">
        <f>IF(S38="○",MAX($T$8:T37)+1,"")</f>
        <v/>
      </c>
      <c r="U38" s="33" ph="1">
        <f t="shared" si="7"/>
        <v>53</v>
      </c>
      <c r="V38" s="1" t="str" ph="1">
        <f t="shared" si="5"/>
        <v>ホジョキンノシンセイサンカシカクノニンテイクラブトチクハ、ロータリーザイダンカラホジョキンシキンヲジュリョウスルニアタリ、サンカシカクニンテイヲウケテイナケレバナリマセン。</v>
      </c>
    </row>
    <row r="39" spans="1:22" ht="128.25" customHeight="1" ph="1" x14ac:dyDescent="0.4">
      <c r="A39" s="30" ph="1"/>
      <c r="B39" t="str" ph="1">
        <f t="shared" si="1"/>
        <v/>
      </c>
      <c r="C39" t="str" ph="1">
        <f t="shared" si="2"/>
        <v/>
      </c>
      <c r="D39" t="str" ph="1">
        <f t="shared" si="3"/>
        <v/>
      </c>
      <c r="E39" s="54" t="str" ph="1">
        <f t="shared" si="4"/>
        <v/>
      </c>
      <c r="F39" s="8" ph="1">
        <v>35</v>
      </c>
      <c r="G39" s="1" t="str" ph="1">
        <f t="shared" si="0"/>
        <v/>
      </c>
      <c r="H39" s="30" ph="1"/>
      <c r="I39" s="30" ph="1"/>
      <c r="J39" s="30" ph="1"/>
      <c r="K39" s="30" ph="1"/>
      <c r="L39" s="30" ph="1"/>
      <c r="M39" s="30" ph="1"/>
      <c r="N39" s="30" ph="1"/>
      <c r="O39" s="13" t="s" ph="1">
        <v>149</v>
      </c>
      <c r="P39" s="22" t="s" ph="1">
        <v>186</v>
      </c>
      <c r="Q39" s="22" t="s" ph="1">
        <v>271</v>
      </c>
      <c r="R39" s="14" t="s" ph="1">
        <v>33</v>
      </c>
      <c r="S39" s="9" t="str" ph="1">
        <f t="shared" si="6"/>
        <v>✕</v>
      </c>
      <c r="T39" s="33" t="str" ph="1">
        <f>IF(S39="○",MAX($T$8:T38)+1,"")</f>
        <v/>
      </c>
      <c r="U39" s="33" ph="1">
        <f t="shared" si="7"/>
        <v>111</v>
      </c>
      <c r="V39" s="1" t="str" ph="1">
        <f t="shared" si="5"/>
        <v>ホジョキンノシンセイロータリーザイダンノセンモンカグループロータリーザイダンセンモンカグループハボランティアノロータリアンカラナルグループデ、ロータリーザイダンホジョキンプログラムノケイカク、ジッシニアタルロータリアンニアドバイスヲテイキョウシテイマス。ドノヨウナエンジョガウケラレルカ、マタカツドウナイヨウナドノアンナイ。</v>
      </c>
    </row>
    <row r="40" spans="1:22" ht="128.25" customHeight="1" ph="1" x14ac:dyDescent="0.4">
      <c r="A40" s="30" ph="1"/>
      <c r="B40" t="str" ph="1">
        <f t="shared" si="1"/>
        <v/>
      </c>
      <c r="C40" t="str" ph="1">
        <f t="shared" si="2"/>
        <v/>
      </c>
      <c r="D40" t="str" ph="1">
        <f t="shared" si="3"/>
        <v/>
      </c>
      <c r="E40" s="54" t="str" ph="1">
        <f t="shared" si="4"/>
        <v/>
      </c>
      <c r="F40" s="8" ph="1">
        <v>36</v>
      </c>
      <c r="G40" s="1" t="str" ph="1">
        <f t="shared" si="0"/>
        <v/>
      </c>
      <c r="H40" s="30" ph="1"/>
      <c r="I40" s="30" ph="1"/>
      <c r="J40" s="30" ph="1"/>
      <c r="K40" s="30" ph="1"/>
      <c r="L40" s="30" ph="1"/>
      <c r="M40" s="30" ph="1"/>
      <c r="N40" s="30" ph="1"/>
      <c r="O40" s="13" t="s" ph="1">
        <v>149</v>
      </c>
      <c r="P40" s="22" t="s" ph="1">
        <v>186</v>
      </c>
      <c r="Q40" s="22" t="s" ph="1">
        <v>270</v>
      </c>
      <c r="R40" s="14" t="s" ph="1">
        <v>34</v>
      </c>
      <c r="S40" s="9" t="str" ph="1">
        <f t="shared" si="6"/>
        <v>✕</v>
      </c>
      <c r="T40" s="33" t="str" ph="1">
        <f>IF(S40="○",MAX($T$8:T39)+1,"")</f>
        <v/>
      </c>
      <c r="U40" s="33" ph="1">
        <f t="shared" si="7"/>
        <v>68</v>
      </c>
      <c r="V40" s="1" t="str" ph="1">
        <f t="shared" si="5"/>
        <v>ホジョキンノシンセイホジョキンニヨルリョコウニツイテチクホジョキンマタハグローバルホジョキンデリョコウスルヒトハ、コクナイリョコウ・カイガイリョコウノコウツウヒヲホジョキンデマカナウコトガデキマス。ソノタメノショウサイガカカレテイマス。</v>
      </c>
    </row>
    <row r="41" spans="1:22" ht="128.25" customHeight="1" ph="1" x14ac:dyDescent="0.4">
      <c r="A41" s="30" ph="1"/>
      <c r="B41" t="str" ph="1">
        <f t="shared" si="1"/>
        <v/>
      </c>
      <c r="C41" t="str" ph="1">
        <f t="shared" si="2"/>
        <v/>
      </c>
      <c r="D41" t="str" ph="1">
        <f t="shared" si="3"/>
        <v/>
      </c>
      <c r="E41" s="54" t="str" ph="1">
        <f t="shared" si="4"/>
        <v/>
      </c>
      <c r="F41" s="8" ph="1">
        <v>37</v>
      </c>
      <c r="G41" s="1" t="str" ph="1">
        <f t="shared" si="0"/>
        <v/>
      </c>
      <c r="H41" s="30" ph="1"/>
      <c r="I41" s="30" ph="1"/>
      <c r="J41" s="30" ph="1"/>
      <c r="K41" s="30" ph="1"/>
      <c r="L41" s="30" ph="1"/>
      <c r="M41" s="30" ph="1"/>
      <c r="N41" s="30" ph="1"/>
      <c r="O41" s="13" t="s" ph="1">
        <v>149</v>
      </c>
      <c r="P41" s="22" t="s" ph="1">
        <v>186</v>
      </c>
      <c r="Q41" s="22" t="s" ph="1">
        <v>269</v>
      </c>
      <c r="R41" s="14" t="s" ph="1">
        <v>35</v>
      </c>
      <c r="S41" s="9" t="str" ph="1">
        <f t="shared" si="6"/>
        <v>✕</v>
      </c>
      <c r="T41" s="33" t="str" ph="1">
        <f>IF(S41="○",MAX($T$8:T40)+1,"")</f>
        <v/>
      </c>
      <c r="U41" s="33" ph="1">
        <f t="shared" si="7"/>
        <v>64</v>
      </c>
      <c r="V41" s="1" t="str" ph="1">
        <f t="shared" si="5"/>
        <v>ホジョキンノシンセイロータリーサイガイキュウエンホジョキンロータリーザイダンハ、サイガイヒサイチノキュウエントフッキュウシエンヲモクテキトスルロータリーサイガイキュウエンキキンカラホジョキンヲジュヨスルガ、ソノタイショウヤシンセイホウホウノアンナイ。</v>
      </c>
    </row>
    <row r="42" spans="1:22" ht="128.25" customHeight="1" ph="1" x14ac:dyDescent="0.4">
      <c r="A42" s="30" ph="1"/>
      <c r="B42" t="str" ph="1">
        <f t="shared" si="1"/>
        <v/>
      </c>
      <c r="C42" t="str" ph="1">
        <f t="shared" si="2"/>
        <v/>
      </c>
      <c r="D42" t="str" ph="1">
        <f t="shared" si="3"/>
        <v/>
      </c>
      <c r="E42" s="54" t="str" ph="1">
        <f t="shared" si="4"/>
        <v/>
      </c>
      <c r="F42" s="8" ph="1">
        <v>38</v>
      </c>
      <c r="G42" s="1" t="str" ph="1">
        <f t="shared" si="0"/>
        <v/>
      </c>
      <c r="H42" s="30" ph="1"/>
      <c r="I42" s="30" ph="1"/>
      <c r="J42" s="30" ph="1"/>
      <c r="K42" s="30" ph="1"/>
      <c r="L42" s="30" ph="1"/>
      <c r="M42" s="30" ph="1"/>
      <c r="N42" s="30" ph="1"/>
      <c r="O42" s="13" t="s" ph="1">
        <v>149</v>
      </c>
      <c r="P42" s="13" t="s" ph="1">
        <v>187</v>
      </c>
      <c r="Q42" s="13" t="s" ph="1">
        <v>268</v>
      </c>
      <c r="R42" s="14" t="s" ph="1">
        <v>36</v>
      </c>
      <c r="S42" s="9" t="str" ph="1">
        <f t="shared" si="6"/>
        <v>✕</v>
      </c>
      <c r="T42" s="33" t="str" ph="1">
        <f>IF(S42="○",MAX($T$8:T41)+1,"")</f>
        <v/>
      </c>
      <c r="U42" s="33" ph="1">
        <f t="shared" si="7"/>
        <v>69</v>
      </c>
      <c r="V42" s="1" t="str" ph="1">
        <f t="shared" si="5"/>
        <v>サイノウアルジンザイヲソダテルローターアクトクラブノテイショウローターアクトクラブノケッセイ、ニュウカイボシュウフクメ、テイショウロータリークラブトシテローターアクトクラブノシエンホウホウナド、ローターアクトクラブニカンスルジョウホウ。</v>
      </c>
    </row>
    <row r="43" spans="1:22" ht="128.25" customHeight="1" ph="1" x14ac:dyDescent="0.4">
      <c r="A43" s="30" ph="1"/>
      <c r="B43" t="str" ph="1">
        <f t="shared" si="1"/>
        <v/>
      </c>
      <c r="C43" t="str" ph="1">
        <f t="shared" si="2"/>
        <v/>
      </c>
      <c r="D43" t="str" ph="1">
        <f t="shared" si="3"/>
        <v/>
      </c>
      <c r="E43" s="54" t="str" ph="1">
        <f t="shared" si="4"/>
        <v/>
      </c>
      <c r="F43" s="8" ph="1">
        <v>39</v>
      </c>
      <c r="G43" s="1" t="str" ph="1">
        <f t="shared" si="0"/>
        <v/>
      </c>
      <c r="H43" s="30" ph="1"/>
      <c r="I43" s="30" ph="1"/>
      <c r="J43" s="30" ph="1"/>
      <c r="K43" s="30" ph="1"/>
      <c r="L43" s="30" ph="1"/>
      <c r="M43" s="30" ph="1"/>
      <c r="N43" s="30" ph="1"/>
      <c r="O43" s="13" t="s" ph="1">
        <v>149</v>
      </c>
      <c r="P43" s="13" t="s" ph="1">
        <v>187</v>
      </c>
      <c r="Q43" s="13" t="s" ph="1">
        <v>267</v>
      </c>
      <c r="R43" s="14" t="s" ph="1">
        <v>37</v>
      </c>
      <c r="S43" s="9" t="str" ph="1">
        <f t="shared" si="6"/>
        <v>✕</v>
      </c>
      <c r="T43" s="33" t="str" ph="1">
        <f>IF(S43="○",MAX($T$8:T42)+1,"")</f>
        <v/>
      </c>
      <c r="U43" s="33" ph="1">
        <f t="shared" si="7"/>
        <v>54</v>
      </c>
      <c r="V43" s="1" t="str" ph="1">
        <f t="shared" si="5"/>
        <v>サイノウアルジンザイヲソダテルインターアクトクラブノテイショウインターアクトクラブノハジメカタ、テイショウロータリークラブノナリカタヤシエンホウホウナド、インターアクトクラブニカンスルジョウホウ。</v>
      </c>
    </row>
    <row r="44" spans="1:22" ht="128.25" customHeight="1" ph="1" x14ac:dyDescent="0.4">
      <c r="A44" s="30" ph="1"/>
      <c r="B44" t="str" ph="1">
        <f t="shared" si="1"/>
        <v/>
      </c>
      <c r="C44" t="str" ph="1">
        <f t="shared" si="2"/>
        <v/>
      </c>
      <c r="D44" t="str" ph="1">
        <f t="shared" si="3"/>
        <v/>
      </c>
      <c r="E44" s="54" t="str" ph="1">
        <f t="shared" si="4"/>
        <v/>
      </c>
      <c r="F44" s="8" ph="1">
        <v>40</v>
      </c>
      <c r="G44" s="1" t="str" ph="1">
        <f t="shared" si="0"/>
        <v/>
      </c>
      <c r="H44" s="30" ph="1"/>
      <c r="I44" s="30" ph="1"/>
      <c r="J44" s="30" ph="1"/>
      <c r="K44" s="30" ph="1"/>
      <c r="L44" s="30" ph="1"/>
      <c r="M44" s="30" ph="1"/>
      <c r="N44" s="30" ph="1"/>
      <c r="O44" s="13" t="s" ph="1">
        <v>149</v>
      </c>
      <c r="P44" s="13" t="s" ph="1">
        <v>187</v>
      </c>
      <c r="Q44" s="13" t="s" ph="1">
        <v>266</v>
      </c>
      <c r="R44" s="14" t="s" ph="1">
        <v>38</v>
      </c>
      <c r="S44" s="9" t="str" ph="1">
        <f t="shared" si="6"/>
        <v>✕</v>
      </c>
      <c r="T44" s="33" t="str" ph="1">
        <f>IF(S44="○",MAX($T$8:T43)+1,"")</f>
        <v/>
      </c>
      <c r="U44" s="33" ph="1">
        <f t="shared" si="7"/>
        <v>98</v>
      </c>
      <c r="V44" s="1" t="str" ph="1">
        <f t="shared" si="5"/>
        <v>サイノウアルジンザイヲソダテルＲＹＬＡイベントノジッシショウネンシドウシャヨウセイプログラム（ＲＡＹＬＡ）ハ、ロータリークラブマタハチクガジッシスルプログラムデ、ワカイヒトタチガアタラシイユウジンヲツクリ、タノシミナガラリーダーシップノスキルヲミガクモノデ、ソノケイカク、シエンホウホウノアンナイ。</v>
      </c>
    </row>
    <row r="45" spans="1:22" ht="128.25" customHeight="1" ph="1" x14ac:dyDescent="0.4">
      <c r="A45" s="30" ph="1"/>
      <c r="B45" t="str" ph="1">
        <f t="shared" si="1"/>
        <v/>
      </c>
      <c r="C45" t="str" ph="1">
        <f t="shared" si="2"/>
        <v/>
      </c>
      <c r="D45" t="str" ph="1">
        <f t="shared" si="3"/>
        <v/>
      </c>
      <c r="E45" s="54" t="str" ph="1">
        <f t="shared" si="4"/>
        <v/>
      </c>
      <c r="F45" s="8" ph="1">
        <v>41</v>
      </c>
      <c r="G45" s="1" t="str" ph="1">
        <f t="shared" si="0"/>
        <v/>
      </c>
      <c r="H45" s="30" ph="1"/>
      <c r="I45" s="30" ph="1"/>
      <c r="J45" s="30" ph="1"/>
      <c r="K45" s="30" ph="1"/>
      <c r="L45" s="30" ph="1"/>
      <c r="M45" s="30" ph="1"/>
      <c r="N45" s="30" ph="1"/>
      <c r="O45" s="13" t="s" ph="1">
        <v>149</v>
      </c>
      <c r="P45" s="13" t="s" ph="1">
        <v>187</v>
      </c>
      <c r="Q45" s="13" t="s" ph="1">
        <v>265</v>
      </c>
      <c r="R45" s="14" t="s" ph="1">
        <v>39</v>
      </c>
      <c r="S45" s="9" t="str" ph="1">
        <f t="shared" si="6"/>
        <v>✕</v>
      </c>
      <c r="T45" s="33" t="str" ph="1">
        <f>IF(S45="○",MAX($T$8:T44)+1,"")</f>
        <v/>
      </c>
      <c r="U45" s="33" ph="1">
        <f t="shared" si="7"/>
        <v>71</v>
      </c>
      <c r="V45" s="1" t="str" ph="1">
        <f t="shared" si="5"/>
        <v>サイノウアルジンザイヲソダテルショウガクキンノテイキョウロータリーザイダントクラブハ、ダイガク、ダイガクインレベルノショウガクキンヲツウジテ、チイキヤセカイデカツヤクデキルミライノリーダーヲソダテテイマスガ、ソノシュルイヤシンセイホウホウノアンナイ。</v>
      </c>
    </row>
    <row r="46" spans="1:22" ht="128.25" customHeight="1" ph="1" x14ac:dyDescent="0.4">
      <c r="A46" s="30" ph="1"/>
      <c r="B46" t="str" ph="1">
        <f t="shared" si="1"/>
        <v/>
      </c>
      <c r="C46" t="str" ph="1">
        <f t="shared" si="2"/>
        <v/>
      </c>
      <c r="D46" t="str" ph="1">
        <f t="shared" si="3"/>
        <v/>
      </c>
      <c r="E46" s="54" t="str" ph="1">
        <f t="shared" si="4"/>
        <v/>
      </c>
      <c r="F46" s="8" ph="1">
        <v>42</v>
      </c>
      <c r="G46" s="1" t="str" ph="1">
        <f t="shared" si="0"/>
        <v/>
      </c>
      <c r="H46" s="30" ph="1"/>
      <c r="I46" s="30" ph="1"/>
      <c r="J46" s="30" ph="1"/>
      <c r="K46" s="30" ph="1"/>
      <c r="L46" s="30" ph="1"/>
      <c r="M46" s="30" ph="1"/>
      <c r="N46" s="30" ph="1"/>
      <c r="O46" s="13" t="s" ph="1">
        <v>149</v>
      </c>
      <c r="P46" s="13" t="s" ph="1">
        <v>187</v>
      </c>
      <c r="Q46" s="13" t="s" ph="1">
        <v>264</v>
      </c>
      <c r="R46" s="14" t="s" ph="1">
        <v>40</v>
      </c>
      <c r="S46" s="9" t="str" ph="1">
        <f t="shared" si="6"/>
        <v>✕</v>
      </c>
      <c r="T46" s="33" t="str" ph="1">
        <f>IF(S46="○",MAX($T$8:T45)+1,"")</f>
        <v/>
      </c>
      <c r="U46" s="33" ph="1">
        <f t="shared" si="7"/>
        <v>66</v>
      </c>
      <c r="V46" s="1" t="str" ph="1">
        <f t="shared" si="5"/>
        <v>サイノウアルジンザイヲソダテルコウカンリュウガクノジッシロータリークラブデハ１００カコクイジョウデ、１５～１９サイノガクセイヲタイショウニシタコウカンリュウガクヲジッシシテイマスガ、ソノシュルイ、サンカホウホウ、ニンテイホウホウノアンナイ。</v>
      </c>
    </row>
    <row r="47" spans="1:22" ht="128.25" customHeight="1" ph="1" x14ac:dyDescent="0.4">
      <c r="A47" s="30" ph="1"/>
      <c r="B47" t="str" ph="1">
        <f t="shared" si="1"/>
        <v/>
      </c>
      <c r="C47" t="str" ph="1">
        <f t="shared" si="2"/>
        <v/>
      </c>
      <c r="D47" t="str" ph="1">
        <f t="shared" si="3"/>
        <v/>
      </c>
      <c r="E47" s="54" t="str" ph="1">
        <f t="shared" si="4"/>
        <v/>
      </c>
      <c r="F47" s="8" ph="1">
        <v>43</v>
      </c>
      <c r="G47" s="1" t="str" ph="1">
        <f t="shared" si="0"/>
        <v/>
      </c>
      <c r="H47" s="30" ph="1"/>
      <c r="I47" s="30" ph="1"/>
      <c r="J47" s="30" ph="1"/>
      <c r="K47" s="30" ph="1"/>
      <c r="L47" s="30" ph="1"/>
      <c r="M47" s="30" ph="1"/>
      <c r="N47" s="30" ph="1"/>
      <c r="O47" s="13" t="s" ph="1">
        <v>149</v>
      </c>
      <c r="P47" s="13" t="s" ph="1">
        <v>187</v>
      </c>
      <c r="Q47" s="13" t="s" ph="1">
        <v>263</v>
      </c>
      <c r="R47" s="14" t="s" ph="1">
        <v>41</v>
      </c>
      <c r="S47" s="9" t="str" ph="1">
        <f t="shared" si="6"/>
        <v>✕</v>
      </c>
      <c r="T47" s="33" t="str" ph="1">
        <f>IF(S47="○",MAX($T$8:T46)+1,"")</f>
        <v/>
      </c>
      <c r="U47" s="33" ph="1">
        <f t="shared" si="7"/>
        <v>95</v>
      </c>
      <c r="V47" s="1" t="str" ph="1">
        <f t="shared" si="5"/>
        <v>サイノウアルジンザイヲソダテルヘイワフェローシップヘイワハ「ヒト」カラハジマルトカンガエルロータリーハ、ヘイワフェローシップ（ショウガクキン）ヲツウジテ、セカイヘイワトカイハツノニナイテトナルジンザイヲソダテ、ヘイワスイシンシャノセカイテキネットワークヲキズイテイマスガ、ソノシンセイホウホウノアンナイ。</v>
      </c>
    </row>
    <row r="48" spans="1:22" ht="128.25" customHeight="1" ph="1" x14ac:dyDescent="0.4">
      <c r="A48" s="30" ph="1"/>
      <c r="B48" t="str" ph="1">
        <f t="shared" si="1"/>
        <v/>
      </c>
      <c r="C48" t="str" ph="1">
        <f t="shared" si="2"/>
        <v/>
      </c>
      <c r="D48" t="str" ph="1">
        <f t="shared" si="3"/>
        <v/>
      </c>
      <c r="E48" s="54" t="str" ph="1">
        <f t="shared" si="4"/>
        <v/>
      </c>
      <c r="F48" s="8" ph="1">
        <v>44</v>
      </c>
      <c r="G48" s="1" t="str" ph="1">
        <f t="shared" si="0"/>
        <v/>
      </c>
      <c r="H48" s="30" ph="1"/>
      <c r="I48" s="30" ph="1"/>
      <c r="J48" s="30" ph="1"/>
      <c r="K48" s="30" ph="1"/>
      <c r="L48" s="30" ph="1"/>
      <c r="M48" s="30" ph="1"/>
      <c r="N48" s="30" ph="1"/>
      <c r="O48" s="13" t="s" ph="1">
        <v>149</v>
      </c>
      <c r="P48" s="13" t="s" ph="1">
        <v>187</v>
      </c>
      <c r="Q48" s="13" t="s" ph="1">
        <v>262</v>
      </c>
      <c r="R48" s="14" t="s" ph="1">
        <v>42</v>
      </c>
      <c r="S48" s="9" t="str" ph="1">
        <f t="shared" si="6"/>
        <v>✕</v>
      </c>
      <c r="T48" s="33" t="str" ph="1">
        <f>IF(S48="○",MAX($T$8:T47)+1,"")</f>
        <v/>
      </c>
      <c r="U48" s="33" ph="1">
        <f t="shared" si="7"/>
        <v>89</v>
      </c>
      <c r="V48" s="1" t="str" ph="1">
        <f t="shared" si="5"/>
        <v>サイノウアルジンザイヲソダテルロータリーコウドウグループセンモンテキスキルヤチシキヲシャカイヤセカイノタメニイカシタイトカンガエテイルセカイジュウノヒトガアツマッテコウドウシテイルノガ「ロータリーコウドウグループ」デ、サンカヤアタラシイロータリーコウドウグループノツクリカタナドノアンナイ。</v>
      </c>
    </row>
    <row r="49" spans="1:22" ht="128.25" customHeight="1" ph="1" x14ac:dyDescent="0.4">
      <c r="A49" s="30" ph="1"/>
      <c r="B49" t="str" ph="1">
        <f t="shared" si="1"/>
        <v/>
      </c>
      <c r="C49" t="str" ph="1">
        <f t="shared" si="2"/>
        <v/>
      </c>
      <c r="D49" t="str" ph="1">
        <f t="shared" si="3"/>
        <v/>
      </c>
      <c r="E49" s="54" t="str" ph="1">
        <f t="shared" si="4"/>
        <v/>
      </c>
      <c r="F49" s="8" ph="1">
        <v>45</v>
      </c>
      <c r="G49" s="1" t="str" ph="1">
        <f t="shared" si="0"/>
        <v/>
      </c>
      <c r="H49" s="30" ph="1"/>
      <c r="I49" s="30" ph="1"/>
      <c r="J49" s="30" ph="1"/>
      <c r="K49" s="30" ph="1"/>
      <c r="L49" s="30" ph="1"/>
      <c r="M49" s="30" ph="1"/>
      <c r="N49" s="30" ph="1"/>
      <c r="O49" s="13" t="s" ph="1">
        <v>149</v>
      </c>
      <c r="P49" s="13" t="s" ph="1">
        <v>187</v>
      </c>
      <c r="Q49" s="13" t="s" ph="1">
        <v>261</v>
      </c>
      <c r="R49" s="14" t="s" ph="1">
        <v>43</v>
      </c>
      <c r="S49" s="9" t="str" ph="1">
        <f t="shared" si="6"/>
        <v>✕</v>
      </c>
      <c r="T49" s="33" t="str" ph="1">
        <f>IF(S49="○",MAX($T$8:T48)+1,"")</f>
        <v/>
      </c>
      <c r="U49" s="33" ph="1">
        <f t="shared" si="7"/>
        <v>122</v>
      </c>
      <c r="V49" s="1" t="str" ph="1">
        <f t="shared" si="5"/>
        <v>サイノウアルジンザイヲソダテルロータリーシンボクカツドウグループオナジカンシンヤシュミ、ショクギョウヲモツセカイジュウノナカマトタノシクコウリュウデキルホウホウガ、「ロータリーシンボクカツドウグループ」。ロータリーナラデハノコクサイコウリュウノチャンスデアリ、コノグループヘノサンカホウホウノアンナイ。ゴルフ、ツリ、ヘビメタトウトウサマザマナブンヤガアリ、コウリュウヲヒロゲルチャンスデス。</v>
      </c>
    </row>
    <row r="50" spans="1:22" ht="128.25" customHeight="1" ph="1" x14ac:dyDescent="0.4">
      <c r="A50" s="30" ph="1"/>
      <c r="B50" t="str" ph="1">
        <f t="shared" si="1"/>
        <v/>
      </c>
      <c r="C50" t="str" ph="1">
        <f t="shared" si="2"/>
        <v/>
      </c>
      <c r="D50" t="str" ph="1">
        <f t="shared" si="3"/>
        <v/>
      </c>
      <c r="E50" s="54" t="str" ph="1">
        <f t="shared" si="4"/>
        <v/>
      </c>
      <c r="F50" s="8" ph="1">
        <v>46</v>
      </c>
      <c r="G50" s="1" t="str" ph="1">
        <f t="shared" si="0"/>
        <v/>
      </c>
      <c r="H50" s="30" ph="1"/>
      <c r="I50" s="30" ph="1"/>
      <c r="J50" s="30" ph="1"/>
      <c r="K50" s="30" ph="1"/>
      <c r="L50" s="30" ph="1"/>
      <c r="M50" s="30" ph="1"/>
      <c r="N50" s="30" ph="1"/>
      <c r="O50" s="13" t="s" ph="1">
        <v>149</v>
      </c>
      <c r="P50" s="13" t="s" ph="1">
        <v>187</v>
      </c>
      <c r="Q50" s="13" t="s" ph="1">
        <v>260</v>
      </c>
      <c r="R50" s="14" t="s" ph="1">
        <v>44</v>
      </c>
      <c r="S50" s="9" t="str" ph="1">
        <f t="shared" si="6"/>
        <v>✕</v>
      </c>
      <c r="T50" s="33" t="str" ph="1">
        <f>IF(S50="○",MAX($T$8:T49)+1,"")</f>
        <v/>
      </c>
      <c r="U50" s="33" ph="1">
        <f t="shared" si="7"/>
        <v>87</v>
      </c>
      <c r="V50" s="1" t="str" ph="1">
        <f t="shared" si="5"/>
        <v>サイノウアルジンザイヲソダテルロータリーチイキシャカイタイロータリーチイキシャカイキョウドウタイハロータリークラブガスポンサートナリケッセイサレ、ロータリークラブカイインデナイヒトタチガ、ジブンタチデケイカクシタボランティアカツドウヲオコナイチイキコウケンスルモノデ、ソノアンナイ。</v>
      </c>
    </row>
    <row r="51" spans="1:22" ht="128.25" customHeight="1" ph="1" x14ac:dyDescent="0.4">
      <c r="A51" s="30" ph="1"/>
      <c r="B51" t="str" ph="1">
        <f t="shared" si="1"/>
        <v/>
      </c>
      <c r="C51" t="str" ph="1">
        <f t="shared" si="2"/>
        <v/>
      </c>
      <c r="D51" t="str" ph="1">
        <f t="shared" si="3"/>
        <v/>
      </c>
      <c r="E51" s="54" t="str" ph="1">
        <f t="shared" si="4"/>
        <v/>
      </c>
      <c r="F51" s="8" ph="1">
        <v>47</v>
      </c>
      <c r="G51" s="1" t="str" ph="1">
        <f t="shared" si="0"/>
        <v/>
      </c>
      <c r="H51" s="30" ph="1"/>
      <c r="I51" s="30" ph="1"/>
      <c r="J51" s="30" ph="1"/>
      <c r="K51" s="30" ph="1"/>
      <c r="L51" s="30" ph="1"/>
      <c r="M51" s="30" ph="1"/>
      <c r="N51" s="30" ph="1"/>
      <c r="O51" s="15" t="s" ph="1">
        <v>178</v>
      </c>
      <c r="P51" s="15" t="s" ph="1">
        <v>188</v>
      </c>
      <c r="Q51" s="15" t="s" ph="1">
        <v>259</v>
      </c>
      <c r="R51" s="16" t="s" ph="1">
        <v>45</v>
      </c>
      <c r="S51" s="9" t="str" ph="1">
        <f t="shared" si="6"/>
        <v>✕</v>
      </c>
      <c r="T51" s="33" t="str" ph="1">
        <f>IF(S51="○",MAX($T$8:T50)+1,"")</f>
        <v/>
      </c>
      <c r="U51" s="33" ph="1">
        <f t="shared" si="7"/>
        <v>54</v>
      </c>
      <c r="V51" s="1" t="str" ph="1">
        <f t="shared" si="5"/>
        <v>ヤクワリベツシンカイインシンカイイントナリ、ナニヲドノヨウニハジメ、ロータリーライフヲタノシクジュウジツシタモノニシテクレルヒントヲアタエテクレマス。</v>
      </c>
    </row>
    <row r="52" spans="1:22" ht="128.25" customHeight="1" ph="1" x14ac:dyDescent="0.4">
      <c r="A52" s="30" ph="1"/>
      <c r="B52" t="str" ph="1">
        <f t="shared" si="1"/>
        <v/>
      </c>
      <c r="C52" t="str" ph="1">
        <f t="shared" si="2"/>
        <v/>
      </c>
      <c r="D52" t="str" ph="1">
        <f t="shared" si="3"/>
        <v/>
      </c>
      <c r="E52" s="54" t="str" ph="1">
        <f t="shared" si="4"/>
        <v/>
      </c>
      <c r="F52" s="8" ph="1">
        <v>48</v>
      </c>
      <c r="G52" s="1" t="str" ph="1">
        <f t="shared" si="0"/>
        <v/>
      </c>
      <c r="H52" s="30" ph="1"/>
      <c r="I52" s="30" ph="1"/>
      <c r="J52" s="30" ph="1"/>
      <c r="K52" s="30" ph="1"/>
      <c r="L52" s="30" ph="1"/>
      <c r="M52" s="30" ph="1"/>
      <c r="N52" s="30" ph="1"/>
      <c r="O52" s="15" t="s" ph="1">
        <v>178</v>
      </c>
      <c r="P52" s="15" t="s" ph="1">
        <v>188</v>
      </c>
      <c r="Q52" s="15" t="s" ph="1">
        <v>258</v>
      </c>
      <c r="R52" s="16" t="s" ph="1">
        <v>46</v>
      </c>
      <c r="S52" s="9" t="str" ph="1">
        <f t="shared" si="6"/>
        <v>✕</v>
      </c>
      <c r="T52" s="33" t="str" ph="1">
        <f>IF(S52="○",MAX($T$8:T51)+1,"")</f>
        <v/>
      </c>
      <c r="U52" s="33" ph="1">
        <f t="shared" si="7"/>
        <v>42</v>
      </c>
      <c r="V52" s="1" t="str" ph="1">
        <f t="shared" si="5"/>
        <v>ヤクワリベツクラブノヤクワリカイチョウ・カイケイ・カンジオヨビカククラブイインカイノヤクワリヤジュンビノホウホウマタ、リソース＆サンコウシリョウノアンナイ。</v>
      </c>
    </row>
    <row r="53" spans="1:22" ht="128.25" customHeight="1" ph="1" x14ac:dyDescent="0.4">
      <c r="A53" s="30" ph="1"/>
      <c r="B53" t="str" ph="1">
        <f t="shared" si="1"/>
        <v/>
      </c>
      <c r="C53" t="str" ph="1">
        <f t="shared" si="2"/>
        <v/>
      </c>
      <c r="D53" t="str" ph="1">
        <f t="shared" si="3"/>
        <v/>
      </c>
      <c r="E53" s="54" t="str" ph="1">
        <f t="shared" si="4"/>
        <v/>
      </c>
      <c r="F53" s="8" ph="1">
        <v>49</v>
      </c>
      <c r="G53" s="1" t="str" ph="1">
        <f t="shared" si="0"/>
        <v/>
      </c>
      <c r="H53" s="30" ph="1"/>
      <c r="I53" s="30" ph="1"/>
      <c r="J53" s="30" ph="1"/>
      <c r="K53" s="30" ph="1"/>
      <c r="L53" s="30" ph="1"/>
      <c r="M53" s="30" ph="1"/>
      <c r="N53" s="30" ph="1"/>
      <c r="O53" s="15" t="s" ph="1">
        <v>178</v>
      </c>
      <c r="P53" s="15" t="s" ph="1">
        <v>188</v>
      </c>
      <c r="Q53" s="15" t="s" ph="1">
        <v>257</v>
      </c>
      <c r="R53" s="16" t="s" ph="1">
        <v>47</v>
      </c>
      <c r="S53" s="9" t="str" ph="1">
        <f t="shared" si="6"/>
        <v>✕</v>
      </c>
      <c r="T53" s="33" t="str" ph="1">
        <f>IF(S53="○",MAX($T$8:T52)+1,"")</f>
        <v/>
      </c>
      <c r="U53" s="33" ph="1">
        <f t="shared" si="7"/>
        <v>63</v>
      </c>
      <c r="V53" s="1" t="str" ph="1">
        <f t="shared" si="5"/>
        <v>ヤクワリベツケンシュウリーダーリーダーシップケンシュウデジュウヨウナヤクワリヲハタスノガクラブトチクノケンシュウリーダーデス。サマザマナケンシュウリーダーガソンザイシ、ソノヤリカタヤシメイヲセツメイ。</v>
      </c>
    </row>
    <row r="54" spans="1:22" ht="128.25" customHeight="1" ph="1" x14ac:dyDescent="0.4">
      <c r="A54" s="30" ph="1"/>
      <c r="B54" t="str" ph="1">
        <f t="shared" si="1"/>
        <v/>
      </c>
      <c r="C54" t="str" ph="1">
        <f t="shared" si="2"/>
        <v/>
      </c>
      <c r="D54" t="str" ph="1">
        <f t="shared" si="3"/>
        <v/>
      </c>
      <c r="E54" s="54" t="str" ph="1">
        <f t="shared" si="4"/>
        <v/>
      </c>
      <c r="F54" s="8" ph="1">
        <v>50</v>
      </c>
      <c r="G54" s="1" t="str" ph="1">
        <f t="shared" si="0"/>
        <v/>
      </c>
      <c r="H54" s="30" ph="1"/>
      <c r="I54" s="30" ph="1"/>
      <c r="J54" s="30" ph="1"/>
      <c r="K54" s="30" ph="1"/>
      <c r="L54" s="30" ph="1"/>
      <c r="M54" s="30" ph="1"/>
      <c r="N54" s="30" ph="1"/>
      <c r="O54" s="15" t="s" ph="1">
        <v>178</v>
      </c>
      <c r="P54" s="15" t="s" ph="1">
        <v>188</v>
      </c>
      <c r="Q54" s="15" t="s" ph="1">
        <v>256</v>
      </c>
      <c r="R54" s="16" t="s" ph="1">
        <v>48</v>
      </c>
      <c r="S54" s="9" t="str" ph="1">
        <f t="shared" si="6"/>
        <v>✕</v>
      </c>
      <c r="T54" s="33" t="str" ph="1">
        <f>IF(S54="○",MAX($T$8:T53)+1,"")</f>
        <v/>
      </c>
      <c r="U54" s="33" ph="1">
        <f t="shared" si="7"/>
        <v>54</v>
      </c>
      <c r="V54" s="1" t="str" ph="1">
        <f t="shared" si="5"/>
        <v>ヤクワリベツチクノヤクワリガバナー・ガバナーホサ・チクイインカイノシゴトヤシュウニンヘノジュンビノシカタ・リソース＆サンコウシリョウ・ツールヤシエントウヲマナビマス。</v>
      </c>
    </row>
    <row r="55" spans="1:22" ht="128.25" customHeight="1" ph="1" x14ac:dyDescent="0.4">
      <c r="A55" s="30" ph="1"/>
      <c r="B55" t="str" ph="1">
        <f t="shared" si="1"/>
        <v/>
      </c>
      <c r="C55" t="str" ph="1">
        <f t="shared" si="2"/>
        <v/>
      </c>
      <c r="D55" t="str" ph="1">
        <f t="shared" si="3"/>
        <v/>
      </c>
      <c r="E55" s="54" t="str" ph="1">
        <f t="shared" si="4"/>
        <v/>
      </c>
      <c r="F55" s="8" ph="1">
        <v>51</v>
      </c>
      <c r="G55" s="1" t="str" ph="1">
        <f t="shared" si="0"/>
        <v/>
      </c>
      <c r="H55" s="30" ph="1"/>
      <c r="I55" s="30" ph="1"/>
      <c r="J55" s="30" ph="1"/>
      <c r="K55" s="30" ph="1"/>
      <c r="L55" s="30" ph="1"/>
      <c r="M55" s="30" ph="1"/>
      <c r="N55" s="30" ph="1"/>
      <c r="O55" s="15" t="s" ph="1">
        <v>178</v>
      </c>
      <c r="P55" s="24" t="s" ph="1">
        <v>189</v>
      </c>
      <c r="Q55" s="24" t="s" ph="1">
        <v>213</v>
      </c>
      <c r="R55" s="16" t="s" ph="1">
        <v>49</v>
      </c>
      <c r="S55" s="9" t="str" ph="1">
        <f t="shared" si="6"/>
        <v>✕</v>
      </c>
      <c r="T55" s="33" t="str" ph="1">
        <f>IF(S55="○",MAX($T$8:T54)+1,"")</f>
        <v/>
      </c>
      <c r="U55" s="33" ph="1">
        <f t="shared" si="7"/>
        <v>114</v>
      </c>
      <c r="V55" s="1" t="str" ph="1">
        <f t="shared" si="5"/>
        <v>シュダイベツカイインゾウキョウクラブノセイチョウニカカセナイヨウソデス。クラブノゲンジョウノヒョウカヤゲンカイインノサンカヲウナガス、ニュウカイコウホシャニロータリーノショウカイ、シンカイインガトケコミヤスイカンキョウツクリ、カッキアルクラブニスルアイディア、ジダイニソクシタクラブニスルタメノカクシュシリョウヲトリソロエテイマス。</v>
      </c>
    </row>
    <row r="56" spans="1:22" ht="128.25" customHeight="1" ph="1" x14ac:dyDescent="0.4">
      <c r="A56" s="30" ph="1"/>
      <c r="B56" t="str" ph="1">
        <f t="shared" si="1"/>
        <v/>
      </c>
      <c r="C56" t="str" ph="1">
        <f t="shared" si="2"/>
        <v/>
      </c>
      <c r="D56" t="str" ph="1">
        <f t="shared" si="3"/>
        <v/>
      </c>
      <c r="E56" s="54" t="str" ph="1">
        <f t="shared" si="4"/>
        <v/>
      </c>
      <c r="F56" s="8" ph="1">
        <v>52</v>
      </c>
      <c r="G56" s="1" t="str" ph="1">
        <f t="shared" si="0"/>
        <v/>
      </c>
      <c r="H56" s="30" ph="1"/>
      <c r="I56" s="30" ph="1"/>
      <c r="J56" s="30" ph="1"/>
      <c r="K56" s="30" ph="1"/>
      <c r="L56" s="30" ph="1"/>
      <c r="M56" s="30" ph="1"/>
      <c r="N56" s="30" ph="1"/>
      <c r="O56" s="15" t="s" ph="1">
        <v>178</v>
      </c>
      <c r="P56" s="24" t="s" ph="1">
        <v>189</v>
      </c>
      <c r="Q56" s="24" t="s" ph="1">
        <v>254</v>
      </c>
      <c r="R56" s="16" t="s" ph="1">
        <v>50</v>
      </c>
      <c r="S56" s="9" t="str" ph="1">
        <f t="shared" si="6"/>
        <v>✕</v>
      </c>
      <c r="T56" s="33" t="str" ph="1">
        <f>IF(S56="○",MAX($T$8:T55)+1,"")</f>
        <v/>
      </c>
      <c r="U56" s="33" ph="1">
        <f t="shared" si="7"/>
        <v>79</v>
      </c>
      <c r="V56" s="1" t="str" ph="1">
        <f t="shared" si="5"/>
        <v>シュダイベツボキン（ファンドレイジングクラブガプロジェクトジッシニシキンブソクヲオギナウシリョウデス。シキンアツメヤジゼンノケイカク、ボキンイガイデシキンヲチョウタツスルホウホウ、ロータリーホジョキンノリヨウノショウカイ、カクシュキフニツイテマナビマス。</v>
      </c>
    </row>
    <row r="57" spans="1:22" ht="128.25" customHeight="1" ph="1" x14ac:dyDescent="0.4">
      <c r="A57" s="30" ph="1"/>
      <c r="B57" t="str" ph="1">
        <f t="shared" si="1"/>
        <v/>
      </c>
      <c r="C57" t="str" ph="1">
        <f t="shared" si="2"/>
        <v/>
      </c>
      <c r="D57" t="str" ph="1">
        <f t="shared" si="3"/>
        <v/>
      </c>
      <c r="E57" s="54" t="str" ph="1">
        <f t="shared" si="4"/>
        <v/>
      </c>
      <c r="F57" s="8" ph="1">
        <v>53</v>
      </c>
      <c r="G57" s="1" t="str" ph="1">
        <f t="shared" si="0"/>
        <v/>
      </c>
      <c r="H57" s="30" ph="1"/>
      <c r="I57" s="30" ph="1"/>
      <c r="J57" s="30" ph="1"/>
      <c r="K57" s="30" ph="1"/>
      <c r="L57" s="30" ph="1"/>
      <c r="M57" s="30" ph="1"/>
      <c r="N57" s="30" ph="1"/>
      <c r="O57" s="15" t="s" ph="1">
        <v>178</v>
      </c>
      <c r="P57" s="24" t="s" ph="1">
        <v>189</v>
      </c>
      <c r="Q57" s="24" t="s" ph="1">
        <v>152</v>
      </c>
      <c r="R57" s="16" t="s" ph="1">
        <v>51</v>
      </c>
      <c r="S57" s="9" t="str" ph="1">
        <f t="shared" si="6"/>
        <v>✕</v>
      </c>
      <c r="T57" s="33" t="str" ph="1">
        <f>IF(S57="○",MAX($T$8:T56)+1,"")</f>
        <v/>
      </c>
      <c r="U57" s="33" ph="1">
        <f t="shared" si="7"/>
        <v>74</v>
      </c>
      <c r="V57" s="1" t="str" ph="1">
        <f t="shared" si="5"/>
        <v>シュダイベツプロジェクトリツアン・ジッシシ、セイカヲソクテイシ、ソレヲヒロクショウカイスルライフサイクルガアリマス。ケイカク・ジュンビ、リソースノシュウシュウ、プロジェクトノジッシ、ヒョウカトコウホウニツイテマナビマス。</v>
      </c>
    </row>
    <row r="58" spans="1:22" ht="128.25" customHeight="1" ph="1" x14ac:dyDescent="0.4">
      <c r="A58" s="30" ph="1"/>
      <c r="B58" t="str" ph="1">
        <f t="shared" si="1"/>
        <v/>
      </c>
      <c r="C58" t="str" ph="1">
        <f t="shared" si="2"/>
        <v/>
      </c>
      <c r="D58" t="str" ph="1">
        <f t="shared" si="3"/>
        <v/>
      </c>
      <c r="E58" s="54" t="str" ph="1">
        <f t="shared" si="4"/>
        <v/>
      </c>
      <c r="F58" s="8" ph="1">
        <v>54</v>
      </c>
      <c r="G58" s="1" t="str" ph="1">
        <f t="shared" si="0"/>
        <v/>
      </c>
      <c r="H58" s="30" ph="1"/>
      <c r="I58" s="30" ph="1"/>
      <c r="J58" s="30" ph="1"/>
      <c r="K58" s="30" ph="1"/>
      <c r="L58" s="30" ph="1"/>
      <c r="M58" s="30" ph="1"/>
      <c r="N58" s="30" ph="1"/>
      <c r="O58" s="15" t="s" ph="1">
        <v>178</v>
      </c>
      <c r="P58" s="24" t="s" ph="1">
        <v>189</v>
      </c>
      <c r="Q58" s="24" t="s" ph="1">
        <v>255</v>
      </c>
      <c r="R58" s="16" t="s" ph="1">
        <v>52</v>
      </c>
      <c r="S58" s="9" t="str" ph="1">
        <f t="shared" si="6"/>
        <v>✕</v>
      </c>
      <c r="T58" s="33" t="str" ph="1">
        <f>IF(S58="○",MAX($T$8:T57)+1,"")</f>
        <v/>
      </c>
      <c r="U58" s="33" ph="1">
        <f t="shared" si="7"/>
        <v>54</v>
      </c>
      <c r="V58" s="1" t="str" ph="1">
        <f t="shared" si="5"/>
        <v>シュダイベツシンクラブヲツクロウシンクラブヲツクルメリットヤシンクラブセツリツノリユウ、ツクルホウホウヤリソース＆サンコウシリョウ、ツールオヨビシエンニツイテマナビマス。</v>
      </c>
    </row>
    <row r="59" spans="1:22" ht="128.25" customHeight="1" ph="1" x14ac:dyDescent="0.4">
      <c r="A59" s="30" ph="1"/>
      <c r="B59" t="str" ph="1">
        <f t="shared" si="1"/>
        <v/>
      </c>
      <c r="C59" t="str" ph="1">
        <f t="shared" si="2"/>
        <v/>
      </c>
      <c r="D59" t="str" ph="1">
        <f t="shared" si="3"/>
        <v/>
      </c>
      <c r="E59" s="54" t="str" ph="1">
        <f t="shared" si="4"/>
        <v/>
      </c>
      <c r="F59" s="8" ph="1">
        <v>55</v>
      </c>
      <c r="G59" s="1" t="str" ph="1">
        <f t="shared" si="0"/>
        <v/>
      </c>
      <c r="H59" s="30" ph="1"/>
      <c r="I59" s="30" ph="1"/>
      <c r="J59" s="30" ph="1"/>
      <c r="K59" s="30" ph="1"/>
      <c r="L59" s="30" ph="1"/>
      <c r="M59" s="30" ph="1"/>
      <c r="N59" s="30" ph="1"/>
      <c r="O59" s="15" t="s" ph="1">
        <v>178</v>
      </c>
      <c r="P59" s="24" t="s" ph="1">
        <v>189</v>
      </c>
      <c r="Q59" s="24" t="s" ph="1">
        <v>153</v>
      </c>
      <c r="R59" s="16" t="s" ph="1">
        <v>53</v>
      </c>
      <c r="S59" s="9" t="str" ph="1">
        <f t="shared" si="6"/>
        <v>✕</v>
      </c>
      <c r="T59" s="33" t="str" ph="1">
        <f>IF(S59="○",MAX($T$8:T58)+1,"")</f>
        <v/>
      </c>
      <c r="U59" s="33" ph="1">
        <f t="shared" si="7"/>
        <v>65</v>
      </c>
      <c r="V59" s="1" t="str" ph="1">
        <f t="shared" si="5"/>
        <v>シュダイベツコウホウヒトクチニ「コウホウ」トイッテモサマザマ、イママデノコウホウシリョウノショウカイヤプロジェクトノコウホウシカタ、マタキョウリョクシャヘフォローアップノヒツヨウセイニツイテマナビマス。</v>
      </c>
    </row>
    <row r="60" spans="1:22" ht="128.25" customHeight="1" ph="1" x14ac:dyDescent="0.4">
      <c r="A60" s="30" ph="1"/>
      <c r="B60" t="str" ph="1">
        <f t="shared" si="1"/>
        <v/>
      </c>
      <c r="C60" t="str" ph="1">
        <f t="shared" si="2"/>
        <v/>
      </c>
      <c r="D60" t="str" ph="1">
        <f t="shared" si="3"/>
        <v/>
      </c>
      <c r="E60" s="54" t="str" ph="1">
        <f t="shared" si="4"/>
        <v/>
      </c>
      <c r="F60" s="8" ph="1">
        <v>56</v>
      </c>
      <c r="G60" s="1" t="str" ph="1">
        <f t="shared" si="0"/>
        <v/>
      </c>
      <c r="H60" s="30" ph="1"/>
      <c r="I60" s="30" ph="1"/>
      <c r="J60" s="30" ph="1"/>
      <c r="K60" s="30" ph="1"/>
      <c r="L60" s="30" ph="1"/>
      <c r="M60" s="30" ph="1"/>
      <c r="N60" s="30" ph="1"/>
      <c r="O60" s="15" t="s" ph="1">
        <v>178</v>
      </c>
      <c r="P60" s="24" t="s" ph="1">
        <v>189</v>
      </c>
      <c r="Q60" s="24" t="s" ph="1">
        <v>210</v>
      </c>
      <c r="R60" s="16" t="s" ph="1">
        <v>54</v>
      </c>
      <c r="S60" s="9" t="str" ph="1">
        <f t="shared" si="6"/>
        <v>✕</v>
      </c>
      <c r="T60" s="33" t="str" ph="1">
        <f>IF(S60="○",MAX($T$8:T59)+1,"")</f>
        <v/>
      </c>
      <c r="U60" s="33" ph="1">
        <f t="shared" si="7"/>
        <v>76</v>
      </c>
      <c r="V60" s="1" t="str" ph="1">
        <f t="shared" si="5"/>
        <v>シュダイベツカクシュショウ・ヒョウショウヒトビトノセイカツヲユタカニスルタメ、クラブニカッキヲモタラスタメ、ロータリーデノホウシニジンリョクシタカタガタニカンシャノキモチヲツタエルクラブマタハコジンノヒョウショウニツイテマナビマス。</v>
      </c>
    </row>
    <row r="61" spans="1:22" ht="128.25" customHeight="1" ph="1" x14ac:dyDescent="0.4">
      <c r="A61" s="30" ph="1"/>
      <c r="B61" t="str" ph="1">
        <f t="shared" si="1"/>
        <v/>
      </c>
      <c r="C61" t="str" ph="1">
        <f t="shared" si="2"/>
        <v/>
      </c>
      <c r="D61" t="str" ph="1">
        <f t="shared" si="3"/>
        <v/>
      </c>
      <c r="E61" s="54" t="str" ph="1">
        <f t="shared" si="4"/>
        <v/>
      </c>
      <c r="F61" s="8" ph="1">
        <v>57</v>
      </c>
      <c r="G61" s="1" t="str" ph="1">
        <f t="shared" si="0"/>
        <v/>
      </c>
      <c r="H61" s="30" ph="1"/>
      <c r="I61" s="30" ph="1"/>
      <c r="J61" s="30" ph="1"/>
      <c r="K61" s="30" ph="1"/>
      <c r="L61" s="30" ph="1"/>
      <c r="M61" s="30" ph="1"/>
      <c r="N61" s="30" ph="1"/>
      <c r="O61" s="15" t="s" ph="1">
        <v>178</v>
      </c>
      <c r="P61" s="24" t="s" ph="1">
        <v>189</v>
      </c>
      <c r="Q61" s="24" t="s" ph="1">
        <v>154</v>
      </c>
      <c r="R61" s="16" t="s" ph="1">
        <v>288</v>
      </c>
      <c r="S61" s="9" t="str" ph="1">
        <f t="shared" si="6"/>
        <v>✕</v>
      </c>
      <c r="T61" s="33" t="str" ph="1">
        <f>IF(S61="○",MAX($T$8:T60)+1,"")</f>
        <v/>
      </c>
      <c r="U61" s="33" ph="1">
        <f t="shared" si="7"/>
        <v>105</v>
      </c>
      <c r="V61" s="1" t="str" ph="1">
        <f t="shared" si="5"/>
        <v>シュダイベツローターアクトローターアクトクラブ　ハ、１８歳以上ノ人々ガ集マリ、ロータリークラブノシドウ、シエンヲ通ジテ、チイキシャカイノリーダートイケンコウカンシタリ、リーダーシップトセンモンテキナスキルヲ育ミナガラ、セカイカクチデ楽シクホウシカツドウヲ行ッテイマス。</v>
      </c>
    </row>
    <row r="62" spans="1:22" ht="128.25" customHeight="1" ph="1" x14ac:dyDescent="0.4">
      <c r="A62" s="30" ph="1"/>
      <c r="B62" t="str" ph="1">
        <f t="shared" si="1"/>
        <v/>
      </c>
      <c r="C62" t="str" ph="1">
        <f t="shared" si="2"/>
        <v/>
      </c>
      <c r="D62" t="str" ph="1">
        <f t="shared" si="3"/>
        <v/>
      </c>
      <c r="E62" s="54" t="str" ph="1">
        <f t="shared" si="4"/>
        <v/>
      </c>
      <c r="F62" s="8" ph="1">
        <v>58</v>
      </c>
      <c r="G62" s="1" t="str" ph="1">
        <f t="shared" si="0"/>
        <v/>
      </c>
      <c r="H62" s="30" ph="1"/>
      <c r="I62" s="30" ph="1"/>
      <c r="J62" s="30" ph="1"/>
      <c r="K62" s="30" ph="1"/>
      <c r="L62" s="30" ph="1"/>
      <c r="M62" s="30" ph="1"/>
      <c r="N62" s="30" ph="1"/>
      <c r="O62" s="15" t="s" ph="1">
        <v>178</v>
      </c>
      <c r="P62" s="24" t="s" ph="1">
        <v>189</v>
      </c>
      <c r="Q62" s="24" t="s" ph="1">
        <v>155</v>
      </c>
      <c r="R62" s="16" t="s" ph="1">
        <v>55</v>
      </c>
      <c r="S62" s="9" t="str" ph="1">
        <f t="shared" si="6"/>
        <v>✕</v>
      </c>
      <c r="T62" s="33" t="str" ph="1">
        <f>IF(S62="○",MAX($T$8:T61)+1,"")</f>
        <v/>
      </c>
      <c r="U62" s="33" ph="1">
        <f t="shared" si="7"/>
        <v>186</v>
      </c>
      <c r="V62" s="1" t="str" ph="1">
        <f t="shared" si="5"/>
        <v>シュダイベツインターアクトインターアクトクラブデハ、１２～１８サイノチュウガク・コウコウセイガ、ジモトデノボランティアカツドウヤカイガイノインターアクトカイイントノコウリュウヲツウジテシヤヲヒロゲ、コクサイカンカクヲヤシナッテイマス。ロータリークラブノシエンヲウケテセツリツサレルインターアクトクラブデハ、トモダチトイッショニ楽シミナガラロータリーノ「チョウガノホウシ」ヲマナビ、コウドウチョクヲミニツケマス。「インターアクトデデキルコト」、「インターアクトノカツドウナイヨウ」ノショウカイ</v>
      </c>
    </row>
    <row r="63" spans="1:22" ht="128.25" customHeight="1" ph="1" x14ac:dyDescent="0.4">
      <c r="A63" s="30" ph="1"/>
      <c r="B63" t="str" ph="1">
        <f t="shared" si="1"/>
        <v/>
      </c>
      <c r="C63" t="str" ph="1">
        <f t="shared" si="2"/>
        <v/>
      </c>
      <c r="D63" t="str" ph="1">
        <f t="shared" si="3"/>
        <v/>
      </c>
      <c r="E63" s="54" t="str" ph="1">
        <f t="shared" si="4"/>
        <v/>
      </c>
      <c r="F63" s="8" ph="1">
        <v>59</v>
      </c>
      <c r="G63" s="1" t="str" ph="1">
        <f t="shared" si="0"/>
        <v/>
      </c>
      <c r="H63" s="30" ph="1"/>
      <c r="I63" s="30" ph="1"/>
      <c r="J63" s="30" ph="1"/>
      <c r="K63" s="30" ph="1"/>
      <c r="L63" s="30" ph="1"/>
      <c r="M63" s="30" ph="1"/>
      <c r="N63" s="30" ph="1"/>
      <c r="O63" s="15" t="s" ph="1">
        <v>178</v>
      </c>
      <c r="P63" s="15" t="s" ph="1">
        <v>156</v>
      </c>
      <c r="Q63" s="15" t="s" ph="1">
        <v>253</v>
      </c>
      <c r="R63" s="16" t="s" ph="1">
        <v>56</v>
      </c>
      <c r="S63" s="9" t="str" ph="1">
        <f t="shared" si="6"/>
        <v>✕</v>
      </c>
      <c r="T63" s="33" t="str" ph="1">
        <f>IF(S63="○",MAX($T$8:T62)+1,"")</f>
        <v/>
      </c>
      <c r="U63" s="33" ph="1">
        <f t="shared" si="7"/>
        <v>472</v>
      </c>
      <c r="V63" s="1" t="str" ph="1">
        <f t="shared" si="5"/>
        <v>ロータリーニツイテロータリーノユウセンカツドウロータリーノモクテキハ、イギアルジギョウノキソトシテホウシノリネンヲショウレイシ、コレヲハグクムコトニアリマス。グタイテキニハ、ツギノカクコウヲショウレイコトデス。ダイ１シリアイヲヒロメルコトニヨッテホウシノキカイトスルコトダイ２ショクギョウジョウノタカイリンリキジュンヲタモチ、ヤクダツジゴトハスベテカチアルモノトニンシキシ、シャカイニホウシスルキカイトシテロータリアンカクジノショクギョウヲコウケツナモノニスルコトダイ３ロータリアンヒトリヒトリガ、コジントシテ、マタジギョウオヨビシャカイセイカツニオイテ、ヒビ、ホウシノリネンヲジッセンスルコトダイ４ホウシノリネンデムスバレタショクギョウニンガ、セカイテキネットワークヲツウジテ、コクサイリカイ、シンゼン、ヘイワヲスイシンスルコト。「ヨッツノテスト」「ロータリーノモクテキ」「５ダイホウシブモン」ハ、ホウシ（Ｓｅｒｖｉｃｅ）、シンボク（Ｆｅｌｌｏｗｓｈｉｐ）、タヨウセイ（Ｄｉｖｅｒｓｉｔｙ）、コウケツセイ（Ｉｎｔｅｇｒｉｔｙ）、リーダーシップ（Ｌｅａｄｅｒｓｈｉｐ）トイウワタシタチノチュウカクテキカチカンデス。ソシテコレラヲジツゲンスルタメニ、コウドウケイカクノユウセンジコウヲサクテイシテイマス。ゲンザイノジュウテンブンヤハ、ヘイワノスイシン？シッペイトノタタカイ・キレイナミズノ提供・ボシノケンコウ・キョウイクノシエン・ジモトケイザイノセイチョウ・カンキョウノホゴデス。</v>
      </c>
    </row>
    <row r="64" spans="1:22" ht="128.25" customHeight="1" ph="1" x14ac:dyDescent="0.4">
      <c r="A64" s="30" ph="1"/>
      <c r="B64" t="str" ph="1">
        <f t="shared" si="1"/>
        <v/>
      </c>
      <c r="C64" t="str" ph="1">
        <f t="shared" si="2"/>
        <v/>
      </c>
      <c r="D64" t="str" ph="1">
        <f t="shared" si="3"/>
        <v/>
      </c>
      <c r="E64" s="54" t="str" ph="1">
        <f t="shared" si="4"/>
        <v/>
      </c>
      <c r="F64" s="8" ph="1">
        <v>60</v>
      </c>
      <c r="G64" s="1" t="str" ph="1">
        <f t="shared" si="0"/>
        <v/>
      </c>
      <c r="H64" s="30" ph="1"/>
      <c r="I64" s="30" ph="1"/>
      <c r="J64" s="30" ph="1"/>
      <c r="K64" s="30" ph="1"/>
      <c r="L64" s="30" ph="1"/>
      <c r="M64" s="30" ph="1"/>
      <c r="N64" s="30" ph="1"/>
      <c r="O64" s="15" t="s" ph="1">
        <v>178</v>
      </c>
      <c r="P64" s="15" t="s" ph="1">
        <v>156</v>
      </c>
      <c r="Q64" s="15" t="s" ph="1">
        <v>252</v>
      </c>
      <c r="R64" s="16" t="s" ph="1">
        <v>57</v>
      </c>
      <c r="S64" s="9" t="str" ph="1">
        <f t="shared" si="6"/>
        <v>✕</v>
      </c>
      <c r="T64" s="33" t="str" ph="1">
        <f>IF(S64="○",MAX($T$8:T63)+1,"")</f>
        <v/>
      </c>
      <c r="U64" s="33" ph="1">
        <f t="shared" si="7"/>
        <v>214</v>
      </c>
      <c r="V64" s="1" t="str" ph="1">
        <f t="shared" si="5"/>
        <v>ロータリーニツイテコウドウケイカクロータリーハ、ヒトトヒトトノツナガリヲイシズエトスルホウシノリーダーシップトイウアタラシイモデルノサキガケトナリマシタ。コンニチ、コノツナガリハ、セカイニヒロガルネットワークトナッテブンカカン、ゲンゴカン、セダイカン、チイキカンニハシヲワタシ、ヨリヨイセカイノビジョンヲワカチアッテイマス。ワタシタチハコウドウニントシテ、「ヨリオオキナインパクトヲモタラス」、「サンカシャノキバンヲヒロゲル」、「サンカシャノセッキョクテキナカカワリヲウナガス」、「テキオウリョクヲタカメル」ヲコウドウケイカクトシテ、ビジョンノジツゲンニトリクミマス。</v>
      </c>
    </row>
    <row r="65" spans="1:22" ht="128.25" customHeight="1" ph="1" x14ac:dyDescent="0.4">
      <c r="A65" s="30" ph="1"/>
      <c r="B65" t="str" ph="1">
        <f t="shared" si="1"/>
        <v/>
      </c>
      <c r="C65" t="str" ph="1">
        <f t="shared" si="2"/>
        <v/>
      </c>
      <c r="D65" t="str" ph="1">
        <f t="shared" si="3"/>
        <v/>
      </c>
      <c r="E65" s="54" t="str" ph="1">
        <f t="shared" si="4"/>
        <v/>
      </c>
      <c r="F65" s="8" ph="1">
        <v>61</v>
      </c>
      <c r="G65" s="1" t="str" ph="1">
        <f t="shared" si="0"/>
        <v/>
      </c>
      <c r="H65" s="30" ph="1"/>
      <c r="I65" s="30" ph="1"/>
      <c r="J65" s="30" ph="1"/>
      <c r="K65" s="30" ph="1"/>
      <c r="L65" s="30" ph="1"/>
      <c r="M65" s="30" ph="1"/>
      <c r="N65" s="30" ph="1"/>
      <c r="O65" s="15" t="s" ph="1">
        <v>178</v>
      </c>
      <c r="P65" s="15" t="s" ph="1">
        <v>156</v>
      </c>
      <c r="Q65" s="15" t="s" ph="1">
        <v>251</v>
      </c>
      <c r="R65" s="16" t="s" ph="1">
        <v>58</v>
      </c>
      <c r="S65" s="9" t="str" ph="1">
        <f t="shared" si="6"/>
        <v>✕</v>
      </c>
      <c r="T65" s="33" t="str" ph="1">
        <f>IF(S65="○",MAX($T$8:T64)+1,"")</f>
        <v/>
      </c>
      <c r="U65" s="33" ph="1">
        <f t="shared" si="7"/>
        <v>227</v>
      </c>
      <c r="V65" s="1" t="str" ph="1">
        <f t="shared" si="5"/>
        <v>ロータリーニツイテロータリーノソシキコウセイロータリーノカイインハ、クラブデナカマトノユウジョウヲハグクミナガラ、アイデアヲダシアイ、チイキノヒトビトトトモニクサノネノカツドウヲシテイマス。１８サイイジョウノヒトビトデコウセイサレルローターアロータリークラブハ、クラブ、コクサイロータリー、ロータリーザイダンノ３ボンノハシラデササエラレテイマス。コレラガイッタイトナッテ、セカイジュウノチイキシャカイニジゾクカノウナヘンカヲウミダシテイマス。ソシテ、１８サイイジョウノヒトビトデコウセイサレルローターアクトクラブ、１２サイカラ１８サイマデノヒトビトデコウセイサレルインターアクトクラブヲシエンシテイマス。</v>
      </c>
    </row>
    <row r="66" spans="1:22" ht="128.25" customHeight="1" ph="1" x14ac:dyDescent="0.4">
      <c r="A66" s="30" ph="1"/>
      <c r="B66" t="str" ph="1">
        <f t="shared" si="1"/>
        <v/>
      </c>
      <c r="C66" t="str" ph="1">
        <f t="shared" si="2"/>
        <v/>
      </c>
      <c r="D66" t="str" ph="1">
        <f t="shared" si="3"/>
        <v/>
      </c>
      <c r="E66" s="54" t="str" ph="1">
        <f t="shared" si="4"/>
        <v/>
      </c>
      <c r="F66" s="8" ph="1">
        <v>62</v>
      </c>
      <c r="G66" s="1" t="str" ph="1">
        <f t="shared" si="0"/>
        <v/>
      </c>
      <c r="H66" s="30" ph="1"/>
      <c r="I66" s="30" ph="1"/>
      <c r="J66" s="30" ph="1"/>
      <c r="K66" s="30" ph="1"/>
      <c r="L66" s="30" ph="1"/>
      <c r="M66" s="30" ph="1"/>
      <c r="N66" s="30" ph="1"/>
      <c r="O66" s="15" t="s" ph="1">
        <v>178</v>
      </c>
      <c r="P66" s="15" t="s" ph="1">
        <v>156</v>
      </c>
      <c r="Q66" s="15" t="s" ph="1">
        <v>157</v>
      </c>
      <c r="R66" s="16" t="s" ph="1">
        <v>289</v>
      </c>
      <c r="S66" s="9" t="str" ph="1">
        <f t="shared" si="6"/>
        <v>✕</v>
      </c>
      <c r="T66" s="33" t="str" ph="1">
        <f>IF(S66="○",MAX($T$8:T65)+1,"")</f>
        <v/>
      </c>
      <c r="U66" s="33" ph="1">
        <f t="shared" si="7"/>
        <v>193</v>
      </c>
      <c r="V66" s="1" t="str" ph="1">
        <f t="shared" si="5"/>
        <v>ロータリーニツイテリーダーシップ多様ナ国ヤショクギョウノメンバーカラ成ルロータリーノリーダーガ、ホウシンノ決定、リソースノハイブン、ゼンセカイスタッフノカンリ、ロータリーセンリャクケイカクノ実施ナド、ロータリーノウンエイヲサポートシテイマス。ロータリーノリーダートシテハ、「国際ロータリー会長」、「ロータリー財団カンリイインチョウ」、「ロータリージムソウチョウ兼サイコウシッコウセキニンシャ」、「ヱグゼクティブスタッフ」、「リジカイ」、「カンリイインカイ」、「チイキリーダー」ガ挙ゲラレマス。</v>
      </c>
    </row>
    <row r="67" spans="1:22" ht="128.25" customHeight="1" ph="1" x14ac:dyDescent="0.4">
      <c r="A67" s="30" ph="1"/>
      <c r="B67" t="str" ph="1">
        <f t="shared" si="1"/>
        <v/>
      </c>
      <c r="C67" t="str" ph="1">
        <f t="shared" si="2"/>
        <v/>
      </c>
      <c r="D67" t="str" ph="1">
        <f t="shared" si="3"/>
        <v/>
      </c>
      <c r="E67" s="54" t="str" ph="1">
        <f t="shared" si="4"/>
        <v/>
      </c>
      <c r="F67" s="8" ph="1">
        <v>63</v>
      </c>
      <c r="G67" s="1" t="str" ph="1">
        <f t="shared" si="0"/>
        <v/>
      </c>
      <c r="H67" s="30" ph="1"/>
      <c r="I67" s="30" ph="1"/>
      <c r="J67" s="30" ph="1"/>
      <c r="K67" s="30" ph="1"/>
      <c r="L67" s="30" ph="1"/>
      <c r="M67" s="30" ph="1"/>
      <c r="N67" s="30" ph="1"/>
      <c r="O67" s="15" t="s" ph="1">
        <v>178</v>
      </c>
      <c r="P67" s="15" t="s" ph="1">
        <v>156</v>
      </c>
      <c r="Q67" s="15" t="s" ph="1">
        <v>250</v>
      </c>
      <c r="R67" s="16" t="s" ph="1">
        <v>59</v>
      </c>
      <c r="S67" s="9" t="str" ph="1">
        <f t="shared" si="6"/>
        <v>✕</v>
      </c>
      <c r="T67" s="33" t="str" ph="1">
        <f>IF(S67="○",MAX($T$8:T66)+1,"")</f>
        <v/>
      </c>
      <c r="U67" s="33" ph="1">
        <f t="shared" si="7"/>
        <v>279</v>
      </c>
      <c r="V67" s="1" t="str" ph="1">
        <f t="shared" si="5"/>
        <v>ロータリーニツイテタヨウセイ、コウヘイサ、カイホウセイニ関スルホウシンロータリーハ、カイインキバンノセイチョウトタヨウカニヨッテチイキシャカイヲヨリヨクハンエイシタクラブヲツクリ、アラユルブンカ、ケイケン、アイデンティティノヒトノサンカヲウナガスタメニ、サマザマナヒトガサンカデキルカイホウテキナソシキ、スベテノヒトニコウヘイデ、ゼンイヲキズキ、シャカイニヤクダツソシキヅクリニツトメテイマス。コノモクヒョウヲジツゲンスルタメ、タヨウセイ、コウヘイサ、カイホウセイニカンシ、ロータリーハ、ジゾクカノウナヘンカヲウムタメニヒトビトガテヲトリアッテコウドウスルセカイヲメザスグローバルネットワークトシテ、タヨウセイヲオモンジ、ネンレイ、ミンゾク、ジンシュ、ハダノイロ、ノウリョク、シュウキョウ、シャカイテキチイ、ブンカ、セイベツ、セイテキシコウ、セイジニンニカカワラズ、アラユルハイケイヲモツヒトノコウケンヲタタエマス。</v>
      </c>
    </row>
    <row r="68" spans="1:22" ht="128.25" customHeight="1" ph="1" x14ac:dyDescent="0.4">
      <c r="A68" s="30" ph="1"/>
      <c r="B68" t="str" ph="1">
        <f t="shared" si="1"/>
        <v/>
      </c>
      <c r="C68" t="str" ph="1">
        <f t="shared" si="2"/>
        <v/>
      </c>
      <c r="D68" t="str" ph="1">
        <f t="shared" si="3"/>
        <v/>
      </c>
      <c r="E68" s="54" t="str" ph="1">
        <f t="shared" si="4"/>
        <v/>
      </c>
      <c r="F68" s="8" ph="1">
        <v>64</v>
      </c>
      <c r="G68" s="1" t="str" ph="1">
        <f t="shared" si="0"/>
        <v/>
      </c>
      <c r="H68" s="30" ph="1"/>
      <c r="I68" s="30" ph="1"/>
      <c r="J68" s="30" ph="1"/>
      <c r="K68" s="30" ph="1"/>
      <c r="L68" s="30" ph="1"/>
      <c r="M68" s="30" ph="1"/>
      <c r="N68" s="30" ph="1"/>
      <c r="O68" s="15" t="s" ph="1">
        <v>178</v>
      </c>
      <c r="P68" s="15" t="s" ph="1">
        <v>156</v>
      </c>
      <c r="Q68" s="15" t="s" ph="1">
        <v>158</v>
      </c>
      <c r="R68" s="16" t="s" ph="1">
        <v>60</v>
      </c>
      <c r="S68" s="9" t="str" ph="1">
        <f t="shared" si="6"/>
        <v>✕</v>
      </c>
      <c r="T68" s="33" t="str" ph="1">
        <f>IF(S68="○",MAX($T$8:T67)+1,"")</f>
        <v/>
      </c>
      <c r="U68" s="33" ph="1">
        <f t="shared" si="7"/>
        <v>182</v>
      </c>
      <c r="V68" s="1" t="str" ph="1">
        <f t="shared" si="5"/>
        <v>ロータリーニツイテパートナーヨリコウカテキデジゾクカノウセイノタカイプロジェクトヲケイカクスルタメ、ロータリーノパートナートクラブガキョウリョクスルコトガデキマス。ロータリーノパートナーハ、「アショカ」、「キョウイクノタメノグローバルパートナーシップ」、「ハビタット・フォー・ヒューマニティ」、「ケイザイヘイワケンキュウジョ」、「コッキョウナキチョウテイシャダン」、「ヘイワブタイ」、「シェルターボックス」、「トーストマスターズ」、「ベイコクコクサイカイハツチョウ」デス。</v>
      </c>
    </row>
    <row r="69" spans="1:22" ht="128.25" customHeight="1" ph="1" x14ac:dyDescent="0.4">
      <c r="A69" s="30" ph="1"/>
      <c r="B69" t="str" ph="1">
        <f t="shared" si="1"/>
        <v/>
      </c>
      <c r="C69" t="str" ph="1">
        <f t="shared" si="2"/>
        <v/>
      </c>
      <c r="D69" t="str" ph="1">
        <f t="shared" si="3"/>
        <v/>
      </c>
      <c r="E69" s="54" t="str" ph="1">
        <f t="shared" si="4"/>
        <v/>
      </c>
      <c r="F69" s="8" ph="1">
        <v>65</v>
      </c>
      <c r="G69" s="1" t="str" ph="1">
        <f t="shared" ref="G69:G132" si="8">IF(IFERROR(MATCH(F69,$T$8:$T$143,0),0)&gt;=1,MATCH(F69,$T$8:$T$143,0),"")</f>
        <v/>
      </c>
      <c r="H69" s="30" ph="1"/>
      <c r="I69" s="30" ph="1"/>
      <c r="J69" s="30" ph="1"/>
      <c r="K69" s="30" ph="1"/>
      <c r="L69" s="30" ph="1"/>
      <c r="M69" s="30" ph="1"/>
      <c r="N69" s="30" ph="1"/>
      <c r="O69" s="15" t="s" ph="1">
        <v>178</v>
      </c>
      <c r="P69" s="15" t="s" ph="1">
        <v>156</v>
      </c>
      <c r="Q69" s="15" t="s" ph="1">
        <v>249</v>
      </c>
      <c r="R69" s="16" t="s" ph="1">
        <v>61</v>
      </c>
      <c r="S69" s="9" t="str" ph="1">
        <f t="shared" si="6"/>
        <v>✕</v>
      </c>
      <c r="T69" s="33" t="str" ph="1">
        <f>IF(S69="○",MAX($T$8:T68)+1,"")</f>
        <v/>
      </c>
      <c r="U69" s="33" ph="1">
        <f t="shared" si="7"/>
        <v>257</v>
      </c>
      <c r="V69" s="1" t="str" ph="1">
        <f t="shared" si="5"/>
        <v>ロータリーニツイテロータリーノレキシシカゴデベンゴシトシテハタライテイタポール・ハリスガ、セカイハツノロータリークラブ（シカゴ・ロータリークラブ）ヲセツリツシタノハ、１９０５ネン２ガツ２３ニチデス。サマザマナブンヤノショクギョウニンガ集マッテ知恵ヲヲヨセアイ、ショウガイニワタルユウジョウヲツチカウコトノデキルバヲツクルコトガ、ハリスノユメデシタ。セツリツイライ、ロータリーハジョジョニジンドウテキホウシニモカツドウヲヒロゲ、イマデハサマザマナショクギョウヤブンカヲモツロータリーカイインガヒビ、サマザマナカダイヲカイケツスルタメニクサノネノカツドウヤコクサイテキナトリクミヲオコナッテイマス。ソシテ、ロータリーザイダンヲセツリツシ、サマザマナプロジェクトノシエンヲオコナッテイマス。</v>
      </c>
    </row>
    <row r="70" spans="1:22" ht="128.25" customHeight="1" ph="1" x14ac:dyDescent="0.4">
      <c r="A70" s="30" ph="1"/>
      <c r="B70" t="str" ph="1">
        <f t="shared" ref="B70:B133" si="9">IF(G70="","",INDEX($O$8:$O$143,G70,1))</f>
        <v/>
      </c>
      <c r="C70" t="str" ph="1">
        <f t="shared" ref="C70:C133" si="10">IF(G70="","",IF(INDEX($P$8:$P$143,G70,1)="","",INDEX($P$8:$P$143,G70,1)))</f>
        <v/>
      </c>
      <c r="D70" t="str" ph="1">
        <f t="shared" ref="D70:D133" si="11">IF(G70="","",IF(INDEX($Q$8:$Q$143,G70,1)="","",INDEX($Q$8:$Q$143,G70,1)))</f>
        <v/>
      </c>
      <c r="E70" s="54" t="str" ph="1">
        <f t="shared" ref="E70:E133" si="12">IF(G70="","",INDEX($R$8:$R$143,G70,1))</f>
        <v/>
      </c>
      <c r="F70" s="8" ph="1">
        <v>66</v>
      </c>
      <c r="G70" s="1" t="str" ph="1">
        <f t="shared" si="8"/>
        <v/>
      </c>
      <c r="H70" s="30" ph="1"/>
      <c r="I70" s="30" ph="1"/>
      <c r="J70" s="30" ph="1"/>
      <c r="K70" s="30" ph="1"/>
      <c r="L70" s="30" ph="1"/>
      <c r="M70" s="30" ph="1"/>
      <c r="N70" s="30" ph="1"/>
      <c r="O70" s="15" t="s" ph="1">
        <v>178</v>
      </c>
      <c r="P70" s="15" t="s" ph="1">
        <v>156</v>
      </c>
      <c r="Q70" s="15" t="s" ph="1">
        <v>248</v>
      </c>
      <c r="R70" s="16" t="s" ph="1">
        <v>62</v>
      </c>
      <c r="S70" s="9" t="str" ph="1">
        <f t="shared" si="6"/>
        <v>✕</v>
      </c>
      <c r="T70" s="33" t="str" ph="1">
        <f>IF(S70="○",MAX($T$8:T69)+1,"")</f>
        <v/>
      </c>
      <c r="U70" s="33" ph="1">
        <f t="shared" si="7"/>
        <v>154</v>
      </c>
      <c r="V70" s="1" t="str" ph="1">
        <f t="shared" si="5"/>
        <v>ロータリーニツイテザイムジョウホウロータリーノシキンハ、ヒトビトヘノシエンヤ、スエナガイエイキョウヲモタラスカツドウノタメノホジョキンヤショウガクキントシテヤクダテラレテイマス。１００ネンイジョウニワタリ、ボウダイナカズノプロジェクトニ３０オクドルイジョウガジュヨサレテキマシタ。セカイノホボスベテノクニデカツドウシテイルロータリーハ、、２９シュノツウカヲシヨウシ、シキンノテキセツナカンリガナニヨリモジュウヨウダトカンガエテイマス。</v>
      </c>
    </row>
    <row r="71" spans="1:22" ht="128.25" customHeight="1" ph="1" x14ac:dyDescent="0.4">
      <c r="A71" s="30" ph="1"/>
      <c r="B71" t="str" ph="1">
        <f t="shared" si="9"/>
        <v/>
      </c>
      <c r="C71" t="str" ph="1">
        <f t="shared" si="10"/>
        <v/>
      </c>
      <c r="D71" t="str" ph="1">
        <f t="shared" si="11"/>
        <v/>
      </c>
      <c r="E71" s="54" t="str" ph="1">
        <f t="shared" si="12"/>
        <v/>
      </c>
      <c r="F71" s="8" ph="1">
        <v>67</v>
      </c>
      <c r="G71" s="1" t="str" ph="1">
        <f t="shared" si="8"/>
        <v/>
      </c>
      <c r="H71" s="30" ph="1"/>
      <c r="I71" s="30" ph="1"/>
      <c r="J71" s="30" ph="1"/>
      <c r="K71" s="30" ph="1"/>
      <c r="L71" s="30" ph="1"/>
      <c r="M71" s="30" ph="1"/>
      <c r="N71" s="30" ph="1"/>
      <c r="O71" s="15" t="s" ph="1">
        <v>178</v>
      </c>
      <c r="P71" s="15" t="s" ph="1">
        <v>156</v>
      </c>
      <c r="Q71" s="15" t="s" ph="1">
        <v>247</v>
      </c>
      <c r="R71" s="16" t="s" ph="1">
        <v>63</v>
      </c>
      <c r="S71" s="9" t="str" ph="1">
        <f t="shared" si="6"/>
        <v>✕</v>
      </c>
      <c r="T71" s="33" t="str" ph="1">
        <f>IF(S71="○",MAX($T$8:T70)+1,"")</f>
        <v/>
      </c>
      <c r="U71" s="33" ph="1">
        <f t="shared" si="7"/>
        <v>43</v>
      </c>
      <c r="V71" s="1" t="str" ph="1">
        <f t="shared" si="5"/>
        <v>ロータリーニツイテコウシキメイボマイロータリーヲツウジテ、セカイノクラブ、ロータリアンノメイボニアクセススルコトガデキマス。</v>
      </c>
    </row>
    <row r="72" spans="1:22" ht="128.25" customHeight="1" ph="1" x14ac:dyDescent="0.4">
      <c r="A72" s="30" ph="1"/>
      <c r="B72" t="str" ph="1">
        <f t="shared" si="9"/>
        <v/>
      </c>
      <c r="C72" t="str" ph="1">
        <f t="shared" si="10"/>
        <v/>
      </c>
      <c r="D72" t="str" ph="1">
        <f t="shared" si="11"/>
        <v/>
      </c>
      <c r="E72" s="54" t="str" ph="1">
        <f t="shared" si="12"/>
        <v/>
      </c>
      <c r="F72" s="8" ph="1">
        <v>68</v>
      </c>
      <c r="G72" s="1" t="str" ph="1">
        <f t="shared" si="8"/>
        <v/>
      </c>
      <c r="H72" s="30" ph="1"/>
      <c r="I72" s="30" ph="1"/>
      <c r="J72" s="30" ph="1"/>
      <c r="K72" s="30" ph="1"/>
      <c r="L72" s="30" ph="1"/>
      <c r="M72" s="30" ph="1"/>
      <c r="N72" s="30" ph="1"/>
      <c r="O72" s="15" t="s" ph="1">
        <v>178</v>
      </c>
      <c r="P72" s="24" t="s" ph="1">
        <v>190</v>
      </c>
      <c r="Q72" s="24" t="s" ph="1">
        <v>246</v>
      </c>
      <c r="R72" s="16" t="s" ph="1">
        <v>64</v>
      </c>
      <c r="S72" s="9" t="str" ph="1">
        <f t="shared" si="6"/>
        <v>✕</v>
      </c>
      <c r="T72" s="33" t="str" ph="1">
        <f>IF(S72="○",MAX($T$8:T71)+1,"")</f>
        <v/>
      </c>
      <c r="U72" s="33" ph="1">
        <f t="shared" si="7"/>
        <v>34</v>
      </c>
      <c r="V72" s="1" t="str" ph="1">
        <f t="shared" ref="V72:V135" si="13">PHONETIC(P72)&amp;PHONETIC(Q72)&amp;PHONETIC(R72)</f>
        <v>ホウシントテツヅキソシキキテイロータリーノホウシンヤテツヅキヲサダメタテツヅキヨウラン、ＲＩテイカン、ＲＩサイソク、ヲケイサイ。</v>
      </c>
    </row>
    <row r="73" spans="1:22" ht="128.25" customHeight="1" ph="1" x14ac:dyDescent="0.4">
      <c r="A73" s="30" ph="1"/>
      <c r="B73" t="str" ph="1">
        <f t="shared" si="9"/>
        <v/>
      </c>
      <c r="C73" t="str" ph="1">
        <f t="shared" si="10"/>
        <v/>
      </c>
      <c r="D73" t="str" ph="1">
        <f t="shared" si="11"/>
        <v/>
      </c>
      <c r="E73" s="54" t="str" ph="1">
        <f t="shared" si="12"/>
        <v/>
      </c>
      <c r="F73" s="8" ph="1">
        <v>69</v>
      </c>
      <c r="G73" s="1" t="str" ph="1">
        <f t="shared" si="8"/>
        <v/>
      </c>
      <c r="H73" s="30" ph="1"/>
      <c r="I73" s="30" ph="1"/>
      <c r="J73" s="30" ph="1"/>
      <c r="K73" s="30" ph="1"/>
      <c r="L73" s="30" ph="1"/>
      <c r="M73" s="30" ph="1"/>
      <c r="N73" s="30" ph="1"/>
      <c r="O73" s="15" t="s" ph="1">
        <v>178</v>
      </c>
      <c r="P73" s="24" t="s" ph="1">
        <v>190</v>
      </c>
      <c r="Q73" s="24" t="s" ph="1">
        <v>245</v>
      </c>
      <c r="R73" s="16" t="s" ph="1">
        <v>65</v>
      </c>
      <c r="S73" s="9" t="str" ph="1">
        <f t="shared" ref="S73:S136" si="14">IF(AND($D$2&lt;&gt;"",IFERROR(FIND(PHONETIC($D$2),V73),0)&gt;=1),"○","✕")</f>
        <v>✕</v>
      </c>
      <c r="T73" s="33" t="str" ph="1">
        <f>IF(S73="○",MAX($T$8:T72)+1,"")</f>
        <v/>
      </c>
      <c r="U73" s="33" ph="1">
        <f t="shared" ref="U73:U136" si="15">LEN(R73)</f>
        <v>28</v>
      </c>
      <c r="V73" s="1" t="str" ph="1">
        <f t="shared" si="13"/>
        <v>ホウシントテツヅキキテイシンギカイ・ケツギシンギカイロータリーノソシキウンエイニクラブノコエヲハンエイサセルタメノキテイ。</v>
      </c>
    </row>
    <row r="74" spans="1:22" ht="128.25" customHeight="1" ph="1" x14ac:dyDescent="0.4">
      <c r="A74" s="30" ph="1"/>
      <c r="B74" t="str" ph="1">
        <f t="shared" si="9"/>
        <v/>
      </c>
      <c r="C74" t="str" ph="1">
        <f t="shared" si="10"/>
        <v/>
      </c>
      <c r="D74" t="str" ph="1">
        <f t="shared" si="11"/>
        <v/>
      </c>
      <c r="E74" s="54" t="str" ph="1">
        <f t="shared" si="12"/>
        <v/>
      </c>
      <c r="F74" s="8" ph="1">
        <v>70</v>
      </c>
      <c r="G74" s="1" t="str" ph="1">
        <f t="shared" si="8"/>
        <v/>
      </c>
      <c r="H74" s="30" ph="1"/>
      <c r="I74" s="30" ph="1"/>
      <c r="J74" s="30" ph="1"/>
      <c r="K74" s="30" ph="1"/>
      <c r="L74" s="30" ph="1"/>
      <c r="M74" s="30" ph="1"/>
      <c r="N74" s="30" ph="1"/>
      <c r="O74" s="15" t="s" ph="1">
        <v>178</v>
      </c>
      <c r="P74" s="15" t="s" ph="1">
        <v>159</v>
      </c>
      <c r="Q74" s="16" ph="1"/>
      <c r="R74" s="16" t="s" ph="1">
        <v>66</v>
      </c>
      <c r="S74" s="9" t="str" ph="1">
        <f t="shared" si="14"/>
        <v>✕</v>
      </c>
      <c r="T74" s="33" t="str" ph="1">
        <f>IF(S74="○",MAX($T$8:T73)+1,"")</f>
        <v/>
      </c>
      <c r="U74" s="33" ph="1">
        <f t="shared" si="15"/>
        <v>59</v>
      </c>
      <c r="V74" s="1" t="str" ph="1">
        <f t="shared" si="13"/>
        <v>ラーニングセンターロータリーニツイテヤチク・クラブデノカクイインカイノヤクワリナドノケンシュウヨウノドウガヤシリョウヲエツラン、シチョウデキル。ロータリーヲベンキョウシヨウ。</v>
      </c>
    </row>
    <row r="75" spans="1:22" ht="128.25" customHeight="1" ph="1" x14ac:dyDescent="0.4">
      <c r="A75" s="30" ph="1"/>
      <c r="B75" t="str" ph="1">
        <f t="shared" si="9"/>
        <v/>
      </c>
      <c r="C75" t="str" ph="1">
        <f t="shared" si="10"/>
        <v/>
      </c>
      <c r="D75" t="str" ph="1">
        <f t="shared" si="11"/>
        <v/>
      </c>
      <c r="E75" s="54" t="str" ph="1">
        <f t="shared" si="12"/>
        <v/>
      </c>
      <c r="F75" s="8" ph="1">
        <v>71</v>
      </c>
      <c r="G75" s="1" t="str" ph="1">
        <f t="shared" si="8"/>
        <v/>
      </c>
      <c r="H75" s="30" ph="1"/>
      <c r="I75" s="30" ph="1"/>
      <c r="J75" s="30" ph="1"/>
      <c r="K75" s="30" ph="1"/>
      <c r="L75" s="30" ph="1"/>
      <c r="M75" s="30" ph="1"/>
      <c r="N75" s="30" ph="1"/>
      <c r="O75" s="15" t="s" ph="1">
        <v>178</v>
      </c>
      <c r="P75" s="24" t="s" ph="1">
        <v>160</v>
      </c>
      <c r="Q75" s="25" ph="1"/>
      <c r="R75" s="16" t="s" ph="1">
        <v>67</v>
      </c>
      <c r="S75" s="9" t="str" ph="1">
        <f t="shared" si="14"/>
        <v>✕</v>
      </c>
      <c r="T75" s="33" t="str" ph="1">
        <f>IF(S75="○",MAX($T$8:T74)+1,"")</f>
        <v/>
      </c>
      <c r="U75" s="33" ph="1">
        <f t="shared" si="15"/>
        <v>21</v>
      </c>
      <c r="V75" s="1" t="str" ph="1">
        <f t="shared" si="13"/>
        <v>ウェビナーＷｅｂヲモチイテノセミナー（ゲンザイ、ヨテイナシ）</v>
      </c>
    </row>
    <row r="76" spans="1:22" ht="128.25" customHeight="1" ph="1" x14ac:dyDescent="0.4">
      <c r="A76" s="30" ph="1"/>
      <c r="B76" t="str" ph="1">
        <f t="shared" si="9"/>
        <v/>
      </c>
      <c r="C76" t="str" ph="1">
        <f t="shared" si="10"/>
        <v/>
      </c>
      <c r="D76" t="str" ph="1">
        <f t="shared" si="11"/>
        <v/>
      </c>
      <c r="E76" s="54" t="str" ph="1">
        <f t="shared" si="12"/>
        <v/>
      </c>
      <c r="F76" s="8" ph="1">
        <v>72</v>
      </c>
      <c r="G76" s="1" t="str" ph="1">
        <f t="shared" si="8"/>
        <v/>
      </c>
      <c r="H76" s="30" ph="1"/>
      <c r="I76" s="30" ph="1"/>
      <c r="J76" s="30" ph="1"/>
      <c r="K76" s="30" ph="1"/>
      <c r="L76" s="30" ph="1"/>
      <c r="M76" s="30" ph="1"/>
      <c r="N76" s="30" ph="1"/>
      <c r="O76" s="13" t="s" ph="1">
        <v>177</v>
      </c>
      <c r="P76" s="13" t="s" ph="1">
        <v>191</v>
      </c>
      <c r="Q76" s="13" t="s" ph="1">
        <v>244</v>
      </c>
      <c r="R76" s="14" t="s" ph="1">
        <v>68</v>
      </c>
      <c r="S76" s="9" t="str" ph="1">
        <f t="shared" si="14"/>
        <v>✕</v>
      </c>
      <c r="T76" s="33" t="str" ph="1">
        <f>IF(S76="○",MAX($T$8:T75)+1,"")</f>
        <v/>
      </c>
      <c r="U76" s="33" ph="1">
        <f t="shared" si="15"/>
        <v>50</v>
      </c>
      <c r="V76" s="1" t="str" ph="1">
        <f t="shared" si="13"/>
        <v>クラブトチクノウンエイクラブノウンエイクラブカイインノカンリ、ジントウブンタンキンノシハライ、ショシキ・セツメイシリョウノダウンロード、クラブウンエイノショテツヅキガデキマス。</v>
      </c>
    </row>
    <row r="77" spans="1:22" ht="128.25" customHeight="1" ph="1" x14ac:dyDescent="0.4">
      <c r="A77" s="30" ph="1"/>
      <c r="B77" t="str" ph="1">
        <f t="shared" si="9"/>
        <v/>
      </c>
      <c r="C77" t="str" ph="1">
        <f t="shared" si="10"/>
        <v/>
      </c>
      <c r="D77" t="str" ph="1">
        <f t="shared" si="11"/>
        <v/>
      </c>
      <c r="E77" s="54" t="str" ph="1">
        <f t="shared" si="12"/>
        <v/>
      </c>
      <c r="F77" s="8" ph="1">
        <v>73</v>
      </c>
      <c r="G77" s="1" t="str" ph="1">
        <f t="shared" si="8"/>
        <v/>
      </c>
      <c r="H77" s="30" ph="1"/>
      <c r="I77" s="30" ph="1"/>
      <c r="J77" s="30" ph="1"/>
      <c r="K77" s="30" ph="1"/>
      <c r="L77" s="30" ph="1"/>
      <c r="M77" s="30" ph="1"/>
      <c r="N77" s="30" ph="1"/>
      <c r="O77" s="13" t="s" ph="1">
        <v>177</v>
      </c>
      <c r="P77" s="13" t="s" ph="1">
        <v>191</v>
      </c>
      <c r="Q77" s="13" t="s" ph="1">
        <v>243</v>
      </c>
      <c r="R77" s="14" t="s" ph="1">
        <v>69</v>
      </c>
      <c r="S77" s="9" t="str" ph="1">
        <f t="shared" si="14"/>
        <v>✕</v>
      </c>
      <c r="T77" s="33" t="str" ph="1">
        <f>IF(S77="○",MAX($T$8:T76)+1,"")</f>
        <v/>
      </c>
      <c r="U77" s="33" ph="1">
        <f t="shared" si="15"/>
        <v>57</v>
      </c>
      <c r="V77" s="1" t="str" ph="1">
        <f t="shared" si="13"/>
        <v>クラブトチクノウンエイチクノウンエイクラブザイムノカクニン、ヤクインデータノコウシン、チクタイカイノジョウホウテイシュツ、ショウ、ヒョウショウ、ショシキノダウンロード、チクウンエイノテツヅキガデキマス。</v>
      </c>
    </row>
    <row r="78" spans="1:22" ht="128.25" customHeight="1" ph="1" x14ac:dyDescent="0.4">
      <c r="A78" s="30" ph="1"/>
      <c r="B78" t="str" ph="1">
        <f t="shared" si="9"/>
        <v/>
      </c>
      <c r="C78" t="str" ph="1">
        <f t="shared" si="10"/>
        <v/>
      </c>
      <c r="D78" t="str" ph="1">
        <f t="shared" si="11"/>
        <v/>
      </c>
      <c r="E78" s="54" t="str" ph="1">
        <f t="shared" si="12"/>
        <v/>
      </c>
      <c r="F78" s="8" ph="1">
        <v>74</v>
      </c>
      <c r="G78" s="1" t="str" ph="1">
        <f t="shared" si="8"/>
        <v/>
      </c>
      <c r="H78" s="30" ph="1"/>
      <c r="I78" s="30" ph="1"/>
      <c r="J78" s="30" ph="1"/>
      <c r="K78" s="30" ph="1"/>
      <c r="L78" s="30" ph="1"/>
      <c r="M78" s="30" ph="1"/>
      <c r="N78" s="30" ph="1"/>
      <c r="O78" s="13" t="s" ph="1">
        <v>177</v>
      </c>
      <c r="P78" s="13" t="s" ph="1">
        <v>191</v>
      </c>
      <c r="Q78" s="13" t="s" ph="1">
        <v>242</v>
      </c>
      <c r="R78" s="14" t="s" ph="1">
        <v>70</v>
      </c>
      <c r="S78" s="9" t="str" ph="1">
        <f t="shared" si="14"/>
        <v>✕</v>
      </c>
      <c r="T78" s="33" t="str" ph="1">
        <f>IF(S78="○",MAX($T$8:T77)+1,"")</f>
        <v/>
      </c>
      <c r="U78" s="33" ph="1">
        <f t="shared" si="15"/>
        <v>29</v>
      </c>
      <c r="V78" s="1" t="str" ph="1">
        <f t="shared" si="13"/>
        <v>クラブトチクノウンエイキフロータリーザイダンヘノアナタノゴキフ・ニンショウレキヲミルコトガデキル。</v>
      </c>
    </row>
    <row r="79" spans="1:22" ht="128.25" customHeight="1" ph="1" x14ac:dyDescent="0.4">
      <c r="A79" s="30" ph="1"/>
      <c r="B79" t="str" ph="1">
        <f t="shared" si="9"/>
        <v/>
      </c>
      <c r="C79" t="str" ph="1">
        <f t="shared" si="10"/>
        <v/>
      </c>
      <c r="D79" t="str" ph="1">
        <f t="shared" si="11"/>
        <v/>
      </c>
      <c r="E79" s="54" t="str" ph="1">
        <f t="shared" si="12"/>
        <v/>
      </c>
      <c r="F79" s="8" ph="1">
        <v>75</v>
      </c>
      <c r="G79" s="1" t="str" ph="1">
        <f t="shared" si="8"/>
        <v/>
      </c>
      <c r="H79" s="30" ph="1"/>
      <c r="I79" s="30" ph="1"/>
      <c r="J79" s="30" ph="1"/>
      <c r="K79" s="30" ph="1"/>
      <c r="L79" s="30" ph="1"/>
      <c r="M79" s="30" ph="1"/>
      <c r="N79" s="30" ph="1"/>
      <c r="O79" s="13" t="s" ph="1">
        <v>177</v>
      </c>
      <c r="P79" s="13" t="s" ph="1">
        <v>191</v>
      </c>
      <c r="Q79" s="13" t="s" ph="1">
        <v>241</v>
      </c>
      <c r="R79" s="14" t="s" ph="1">
        <v>71</v>
      </c>
      <c r="S79" s="9" t="str" ph="1">
        <f t="shared" si="14"/>
        <v>✕</v>
      </c>
      <c r="T79" s="33" t="str" ph="1">
        <f>IF(S79="○",MAX($T$8:T78)+1,"")</f>
        <v/>
      </c>
      <c r="U79" s="33" ph="1">
        <f t="shared" si="15"/>
        <v>53</v>
      </c>
      <c r="V79" s="1" t="str" ph="1">
        <f t="shared" si="13"/>
        <v>クラブトチクノウンエイカクシュレポートクラブ、チク、チイキノカイインゾウキョウ、キフトニンショウ、カイチョウショウ、プログラムサンカシャトガクユウニカンスルレポートヲミルコトガデキル。</v>
      </c>
    </row>
    <row r="80" spans="1:22" ht="128.25" customHeight="1" ph="1" x14ac:dyDescent="0.4">
      <c r="A80" s="30" ph="1"/>
      <c r="B80" t="str" ph="1">
        <f t="shared" si="9"/>
        <v/>
      </c>
      <c r="C80" t="str" ph="1">
        <f t="shared" si="10"/>
        <v/>
      </c>
      <c r="D80" t="str" ph="1">
        <f t="shared" si="11"/>
        <v/>
      </c>
      <c r="E80" s="54" t="str" ph="1">
        <f t="shared" si="12"/>
        <v/>
      </c>
      <c r="F80" s="8" ph="1">
        <v>76</v>
      </c>
      <c r="G80" s="1" t="str" ph="1">
        <f t="shared" si="8"/>
        <v/>
      </c>
      <c r="H80" s="30" ph="1"/>
      <c r="I80" s="30" ph="1"/>
      <c r="J80" s="30" ph="1"/>
      <c r="K80" s="30" ph="1"/>
      <c r="L80" s="30" ph="1"/>
      <c r="M80" s="30" ph="1"/>
      <c r="N80" s="30" ph="1"/>
      <c r="O80" s="13" t="s" ph="1">
        <v>177</v>
      </c>
      <c r="P80" s="13" t="s" ph="1">
        <v>191</v>
      </c>
      <c r="Q80" s="13" t="s" ph="1">
        <v>151</v>
      </c>
      <c r="R80" s="14" t="s" ph="1">
        <v>72</v>
      </c>
      <c r="S80" s="9" t="str" ph="1">
        <f t="shared" si="14"/>
        <v>✕</v>
      </c>
      <c r="T80" s="33" t="str" ph="1">
        <f>IF(S80="○",MAX($T$8:T79)+1,"")</f>
        <v/>
      </c>
      <c r="U80" s="33" ph="1">
        <f t="shared" si="15"/>
        <v>64</v>
      </c>
      <c r="V80" s="1" t="str" ph="1">
        <f t="shared" si="13"/>
        <v>クラブトチクノウンエイロータリークラブ・セントラルクラブノモクヒョウヲセッテイシタッセイジョウキョウヲカクニンスルコトガデキル。クラブノモクヒョウニカンケイシタデータヤケイコウノエツラン、モクヒョウ、プログラム、カツドウヲカンリデキル。</v>
      </c>
    </row>
    <row r="81" spans="1:22" ht="128.25" customHeight="1" ph="1" x14ac:dyDescent="0.4">
      <c r="A81" s="30" ph="1"/>
      <c r="B81" t="str" ph="1">
        <f t="shared" si="9"/>
        <v/>
      </c>
      <c r="C81" t="str" ph="1">
        <f t="shared" si="10"/>
        <v/>
      </c>
      <c r="D81" t="str" ph="1">
        <f t="shared" si="11"/>
        <v/>
      </c>
      <c r="E81" s="54" t="str" ph="1">
        <f t="shared" si="12"/>
        <v/>
      </c>
      <c r="F81" s="8" ph="1">
        <v>77</v>
      </c>
      <c r="G81" s="1" t="str" ph="1">
        <f t="shared" si="8"/>
        <v/>
      </c>
      <c r="H81" s="30" ph="1"/>
      <c r="I81" s="30" ph="1"/>
      <c r="J81" s="30" ph="1"/>
      <c r="K81" s="30" ph="1"/>
      <c r="L81" s="30" ph="1"/>
      <c r="M81" s="30" ph="1"/>
      <c r="N81" s="30" ph="1"/>
      <c r="O81" s="13" t="s" ph="1">
        <v>177</v>
      </c>
      <c r="P81" s="22" t="s" ph="1">
        <v>161</v>
      </c>
      <c r="Q81" s="22" t="s" ph="1">
        <v>215</v>
      </c>
      <c r="R81" s="14" t="s" ph="1">
        <v>73</v>
      </c>
      <c r="S81" s="9" t="str" ph="1">
        <f t="shared" si="14"/>
        <v>✕</v>
      </c>
      <c r="T81" s="33" t="str" ph="1">
        <f>IF(S81="○",MAX($T$8:T80)+1,"")</f>
        <v/>
      </c>
      <c r="U81" s="33" ph="1">
        <f t="shared" si="15"/>
        <v>169</v>
      </c>
      <c r="V81" s="1" t="str" ph="1">
        <f t="shared" si="13"/>
        <v>ＲＯＴＡＲＹマーケットプレイスロータリーノコウシキアプリグローバル リワード アプリノキノウハ、・ショウヒン・サービスノワリビキノリヨウ・コウニュウキンガクノイチブヲロータリーニカンゲン・カイインガジシャノトクテン・ワリビキヲテイキョウ・メイショウヤキーワードデトクテンヲケンサク・トクテンガリヨウデキルテンポヤホテルヲチズジョウデカクニン。ソノタリヨウデキルアプリハ（クラブケンサクアプリ）（ロータリーノＶＲアプリヲダウンロード）　（Ｒｏｔａｒｙ　Ｅｖｅｎｔｓアプリ）ガアリマス</v>
      </c>
    </row>
    <row r="82" spans="1:22" ht="128.25" customHeight="1" ph="1" x14ac:dyDescent="0.4">
      <c r="A82" s="30" ph="1"/>
      <c r="B82" t="str" ph="1">
        <f t="shared" si="9"/>
        <v/>
      </c>
      <c r="C82" t="str" ph="1">
        <f t="shared" si="10"/>
        <v/>
      </c>
      <c r="D82" t="str" ph="1">
        <f t="shared" si="11"/>
        <v/>
      </c>
      <c r="E82" s="54" t="str" ph="1">
        <f t="shared" si="12"/>
        <v/>
      </c>
      <c r="F82" s="8" ph="1">
        <v>78</v>
      </c>
      <c r="G82" s="1" t="str" ph="1">
        <f t="shared" si="8"/>
        <v/>
      </c>
      <c r="H82" s="30" ph="1"/>
      <c r="I82" s="30" ph="1"/>
      <c r="J82" s="30" ph="1"/>
      <c r="K82" s="30" ph="1"/>
      <c r="L82" s="30" ph="1"/>
      <c r="M82" s="30" ph="1"/>
      <c r="N82" s="30" ph="1"/>
      <c r="O82" s="13" t="s" ph="1">
        <v>177</v>
      </c>
      <c r="P82" s="22" t="s" ph="1">
        <v>161</v>
      </c>
      <c r="Q82" s="22" t="s" ph="1">
        <v>240</v>
      </c>
      <c r="R82" s="14" t="s" ph="1">
        <v>74</v>
      </c>
      <c r="S82" s="9" t="str" ph="1">
        <f t="shared" si="14"/>
        <v>✕</v>
      </c>
      <c r="T82" s="33" t="str" ph="1">
        <f>IF(S82="○",MAX($T$8:T81)+1,"")</f>
        <v/>
      </c>
      <c r="U82" s="33" ph="1">
        <f t="shared" si="15"/>
        <v>51</v>
      </c>
      <c r="V82" s="1" t="str" ph="1">
        <f t="shared" si="13"/>
        <v>ＲＯＴＡＲＹマーケットプレイスクラブデータカンリシステムクラブノカイインデーターベーストコクサイロータリーノデーターベースヲレンケイサセルコトデショウリョクカトコウリツカガカノウデス。</v>
      </c>
    </row>
    <row r="83" spans="1:22" ht="128.25" customHeight="1" ph="1" x14ac:dyDescent="0.4">
      <c r="A83" s="30" ph="1"/>
      <c r="B83" t="str" ph="1">
        <f t="shared" si="9"/>
        <v/>
      </c>
      <c r="C83" t="str" ph="1">
        <f t="shared" si="10"/>
        <v/>
      </c>
      <c r="D83" t="str" ph="1">
        <f t="shared" si="11"/>
        <v/>
      </c>
      <c r="E83" s="54" t="str" ph="1">
        <f t="shared" si="12"/>
        <v/>
      </c>
      <c r="F83" s="8" ph="1">
        <v>79</v>
      </c>
      <c r="G83" s="1" t="str" ph="1">
        <f t="shared" si="8"/>
        <v/>
      </c>
      <c r="H83" s="30" ph="1"/>
      <c r="I83" s="30" ph="1"/>
      <c r="J83" s="30" ph="1"/>
      <c r="K83" s="30" ph="1"/>
      <c r="L83" s="30" ph="1"/>
      <c r="M83" s="30" ph="1"/>
      <c r="N83" s="30" ph="1"/>
      <c r="O83" s="13" t="s" ph="1">
        <v>177</v>
      </c>
      <c r="P83" s="22" t="s" ph="1">
        <v>161</v>
      </c>
      <c r="Q83" s="22" t="s" ph="1">
        <v>162</v>
      </c>
      <c r="R83" s="14" t="s" ph="1">
        <v>75</v>
      </c>
      <c r="S83" s="9" t="str" ph="1">
        <f t="shared" si="14"/>
        <v>✕</v>
      </c>
      <c r="T83" s="33" t="str" ph="1">
        <f>IF(S83="○",MAX($T$8:T82)+1,"")</f>
        <v/>
      </c>
      <c r="U83" s="33" ph="1">
        <f t="shared" si="15"/>
        <v>87</v>
      </c>
      <c r="V83" s="1" t="str" ph="1">
        <f t="shared" si="13"/>
        <v>ＲＯＴＡＲＹマーケットプレイスマーケットプレイスノリソースクラブヤチクノヨリコウリツテキナウンエイヤタガイノネットワークヲイジスルニアタリ、ジョウホウノキョウユウ、マナブタメニフォーラム「Ｃｏｍｍｕｎｉｔｙ　Ｍａｒｋｅｔｐｌａｃｅ　Ｇｒｏｕｐ」リヨウクダサイ。</v>
      </c>
    </row>
    <row r="84" spans="1:22" ht="128.25" customHeight="1" ph="1" x14ac:dyDescent="0.4">
      <c r="A84" s="30" ph="1"/>
      <c r="B84" t="str" ph="1">
        <f t="shared" si="9"/>
        <v/>
      </c>
      <c r="C84" t="str" ph="1">
        <f t="shared" si="10"/>
        <v/>
      </c>
      <c r="D84" t="str" ph="1">
        <f t="shared" si="11"/>
        <v/>
      </c>
      <c r="E84" s="54" t="str" ph="1">
        <f t="shared" si="12"/>
        <v/>
      </c>
      <c r="F84" s="8" ph="1">
        <v>80</v>
      </c>
      <c r="G84" s="1" t="str" ph="1">
        <f t="shared" si="8"/>
        <v/>
      </c>
      <c r="H84" s="30" ph="1"/>
      <c r="I84" s="30" ph="1"/>
      <c r="J84" s="30" ph="1"/>
      <c r="K84" s="30" ph="1"/>
      <c r="L84" s="30" ph="1"/>
      <c r="M84" s="30" ph="1"/>
      <c r="N84" s="30" ph="1"/>
      <c r="O84" s="13" t="s" ph="1">
        <v>177</v>
      </c>
      <c r="P84" s="13" t="s" ph="1">
        <v>115</v>
      </c>
      <c r="Q84" s="13" t="s" ph="1">
        <v>239</v>
      </c>
      <c r="R84" s="14" t="s" ph="1">
        <v>76</v>
      </c>
      <c r="S84" s="9" t="str" ph="1">
        <f t="shared" si="14"/>
        <v>✕</v>
      </c>
      <c r="T84" s="33" t="str" ph="1">
        <f>IF(S84="○",MAX($T$8:T83)+1,"")</f>
        <v/>
      </c>
      <c r="U84" s="33" ph="1">
        <f t="shared" si="15"/>
        <v>94</v>
      </c>
      <c r="V84" s="1" t="str" ph="1">
        <f t="shared" si="13"/>
        <v>ブランドリソースセンターストーリーヲツタエル１００ネンイジョウニワタルロータリーデハジモトノマチヤセカイヲヨリヨクシヨウトスルヒルイナキダンタイデス。トクシツヤモクヒョウ、キョウリョクシャ、ニュウカイシャ、プログラムカツドウノサンカシャヲツウジテロータリーブランドケイセイ、ハッシンシテイキマス。</v>
      </c>
    </row>
    <row r="85" spans="1:22" ht="128.25" customHeight="1" ph="1" x14ac:dyDescent="0.4">
      <c r="A85" s="30" ph="1"/>
      <c r="B85" t="str" ph="1">
        <f t="shared" si="9"/>
        <v/>
      </c>
      <c r="C85" t="str" ph="1">
        <f t="shared" si="10"/>
        <v/>
      </c>
      <c r="D85" t="str" ph="1">
        <f t="shared" si="11"/>
        <v/>
      </c>
      <c r="E85" s="54" t="str" ph="1">
        <f t="shared" si="12"/>
        <v/>
      </c>
      <c r="F85" s="8" ph="1">
        <v>81</v>
      </c>
      <c r="G85" s="1" t="str" ph="1">
        <f t="shared" si="8"/>
        <v/>
      </c>
      <c r="H85" s="30" ph="1"/>
      <c r="I85" s="30" ph="1"/>
      <c r="J85" s="30" ph="1"/>
      <c r="K85" s="30" ph="1"/>
      <c r="L85" s="30" ph="1"/>
      <c r="M85" s="30" ph="1"/>
      <c r="N85" s="30" ph="1"/>
      <c r="O85" s="13" t="s" ph="1">
        <v>177</v>
      </c>
      <c r="P85" s="13" t="s" ph="1">
        <v>115</v>
      </c>
      <c r="Q85" s="13" t="s" ph="1">
        <v>163</v>
      </c>
      <c r="R85" s="14" t="s" ph="1">
        <v>77</v>
      </c>
      <c r="S85" s="9" t="str" ph="1">
        <f t="shared" si="14"/>
        <v>✕</v>
      </c>
      <c r="T85" s="33" t="str" ph="1">
        <f>IF(S85="○",MAX($T$8:T84)+1,"")</f>
        <v/>
      </c>
      <c r="U85" s="33" ph="1">
        <f t="shared" si="15"/>
        <v>79</v>
      </c>
      <c r="V85" s="1" t="str" ph="1">
        <f t="shared" si="13"/>
        <v>ブランドリソースセンターガイドラインアイテムノシュルイ、ドウガ、パンフレット、クラブノスイシンヨウ、コウホウヨウリソース　コウコクノシュルイデハラジオトウガアリ、ポリオボクメツ、セカイヲカエルコウドウジンノジレイガダウンロードデキマス。</v>
      </c>
    </row>
    <row r="86" spans="1:22" ht="128.25" customHeight="1" ph="1" x14ac:dyDescent="0.4">
      <c r="A86" s="30" ph="1"/>
      <c r="B86" t="str" ph="1">
        <f t="shared" si="9"/>
        <v/>
      </c>
      <c r="C86" t="str" ph="1">
        <f t="shared" si="10"/>
        <v/>
      </c>
      <c r="D86" t="str" ph="1">
        <f t="shared" si="11"/>
        <v/>
      </c>
      <c r="E86" s="54" t="str" ph="1">
        <f t="shared" si="12"/>
        <v/>
      </c>
      <c r="F86" s="8" ph="1">
        <v>82</v>
      </c>
      <c r="G86" s="1" t="str" ph="1">
        <f t="shared" si="8"/>
        <v/>
      </c>
      <c r="H86" s="30" ph="1"/>
      <c r="I86" s="30" ph="1"/>
      <c r="J86" s="30" ph="1"/>
      <c r="K86" s="30" ph="1"/>
      <c r="L86" s="30" ph="1"/>
      <c r="M86" s="30" ph="1"/>
      <c r="N86" s="30" ph="1"/>
      <c r="O86" s="13" t="s" ph="1">
        <v>177</v>
      </c>
      <c r="P86" s="13" t="s" ph="1">
        <v>115</v>
      </c>
      <c r="Q86" s="13" t="s" ph="1">
        <v>164</v>
      </c>
      <c r="R86" s="14" t="s" ph="1">
        <v>78</v>
      </c>
      <c r="S86" s="9" t="str" ph="1">
        <f t="shared" si="14"/>
        <v>✕</v>
      </c>
      <c r="T86" s="33" t="str" ph="1">
        <f>IF(S86="○",MAX($T$8:T85)+1,"")</f>
        <v/>
      </c>
      <c r="U86" s="33" ph="1">
        <f t="shared" si="15"/>
        <v>64</v>
      </c>
      <c r="V86" s="1" t="str" ph="1">
        <f t="shared" si="13"/>
        <v>ブランドリソースセンターロゴロータリーオヨビロータリーザイダン（エンドポリオフクム）、カイチョウテーマノロゴヤ、ヘンシュウカノウナロゴノテンプレートヲダウンロードスルコトガデキル</v>
      </c>
    </row>
    <row r="87" spans="1:22" ht="128.25" customHeight="1" ph="1" x14ac:dyDescent="0.4">
      <c r="A87" s="30" ph="1"/>
      <c r="B87" t="str" ph="1">
        <f t="shared" si="9"/>
        <v/>
      </c>
      <c r="C87" t="str" ph="1">
        <f t="shared" si="10"/>
        <v/>
      </c>
      <c r="D87" t="str" ph="1">
        <f t="shared" si="11"/>
        <v/>
      </c>
      <c r="E87" s="54" t="str" ph="1">
        <f t="shared" si="12"/>
        <v/>
      </c>
      <c r="F87" s="8" ph="1">
        <v>83</v>
      </c>
      <c r="G87" s="1" t="str" ph="1">
        <f t="shared" si="8"/>
        <v/>
      </c>
      <c r="H87" s="30" ph="1"/>
      <c r="I87" s="30" ph="1"/>
      <c r="J87" s="30" ph="1"/>
      <c r="K87" s="30" ph="1"/>
      <c r="L87" s="30" ph="1"/>
      <c r="M87" s="30" ph="1"/>
      <c r="N87" s="30" ph="1"/>
      <c r="O87" s="13" t="s" ph="1">
        <v>177</v>
      </c>
      <c r="P87" s="13" t="s" ph="1">
        <v>115</v>
      </c>
      <c r="Q87" s="13" t="s" ph="1">
        <v>238</v>
      </c>
      <c r="R87" s="14" t="s" ph="1">
        <v>79</v>
      </c>
      <c r="S87" s="9" t="str" ph="1">
        <f t="shared" si="14"/>
        <v>✕</v>
      </c>
      <c r="T87" s="33" t="str" ph="1">
        <f>IF(S87="○",MAX($T$8:T86)+1,"")</f>
        <v/>
      </c>
      <c r="U87" s="33" ph="1">
        <f t="shared" si="15"/>
        <v>147</v>
      </c>
      <c r="V87" s="1" t="str" ph="1">
        <f t="shared" si="13"/>
        <v>ブランドリソースセンターシリョウノテンプレート①クラブデシヨウスルハタ、カイインショウ、メイシヤバーチャルカイギヨウハイケイ②ヘンシュウカノウナテンプレート（ロゴノテンプレートトドウナイヨウ）③バナー、パンフレット、プレスリリースニシヨウデキルスイシンヨウリソース④「セカイヲカエルコウドウニン」、セカイポリオデー、ロータリー　グローバル　リワードヲスイシンスルツールヲダウンロードスルコトガデキル</v>
      </c>
    </row>
    <row r="88" spans="1:22" ht="128.25" customHeight="1" ph="1" x14ac:dyDescent="0.4">
      <c r="A88" s="30" ph="1"/>
      <c r="B88" t="str" ph="1">
        <f t="shared" si="9"/>
        <v/>
      </c>
      <c r="C88" t="str" ph="1">
        <f t="shared" si="10"/>
        <v/>
      </c>
      <c r="D88" t="str" ph="1">
        <f t="shared" si="11"/>
        <v/>
      </c>
      <c r="E88" s="54" t="str" ph="1">
        <f t="shared" si="12"/>
        <v/>
      </c>
      <c r="F88" s="8" ph="1">
        <v>84</v>
      </c>
      <c r="G88" s="1" t="str" ph="1">
        <f t="shared" si="8"/>
        <v/>
      </c>
      <c r="H88" s="30" ph="1"/>
      <c r="I88" s="30" ph="1"/>
      <c r="J88" s="30" ph="1"/>
      <c r="K88" s="30" ph="1"/>
      <c r="L88" s="30" ph="1"/>
      <c r="M88" s="30" ph="1"/>
      <c r="N88" s="30" ph="1"/>
      <c r="O88" s="13" t="s" ph="1">
        <v>177</v>
      </c>
      <c r="P88" s="13" t="s" ph="1">
        <v>115</v>
      </c>
      <c r="Q88" s="13" t="s" ph="1">
        <v>237</v>
      </c>
      <c r="R88" s="14" t="s" ph="1">
        <v>80</v>
      </c>
      <c r="S88" s="9" t="str" ph="1">
        <f t="shared" si="14"/>
        <v>✕</v>
      </c>
      <c r="T88" s="33" t="str" ph="1">
        <f>IF(S88="○",MAX($T$8:T87)+1,"")</f>
        <v/>
      </c>
      <c r="U88" s="33" ph="1">
        <f t="shared" si="15"/>
        <v>64</v>
      </c>
      <c r="V88" s="1" t="str" ph="1">
        <f t="shared" si="13"/>
        <v>ブランドリソースセンターコウコクポスターコウコク、カンバンナドノオクガイヨウコウコク、バナーヤフェイスブック・ツイッターヨウノウェブコウコク、ラジオコウコクヨウノオンゲンナドガダウンロードデキル</v>
      </c>
    </row>
    <row r="89" spans="1:22" ht="128.25" customHeight="1" ph="1" x14ac:dyDescent="0.4">
      <c r="A89" s="30" ph="1"/>
      <c r="B89" t="str" ph="1">
        <f t="shared" si="9"/>
        <v/>
      </c>
      <c r="C89" t="str" ph="1">
        <f t="shared" si="10"/>
        <v/>
      </c>
      <c r="D89" t="str" ph="1">
        <f t="shared" si="11"/>
        <v/>
      </c>
      <c r="E89" s="54" t="str" ph="1">
        <f t="shared" si="12"/>
        <v/>
      </c>
      <c r="F89" s="8" ph="1">
        <v>85</v>
      </c>
      <c r="G89" s="1" t="str" ph="1">
        <f t="shared" si="8"/>
        <v/>
      </c>
      <c r="H89" s="30" ph="1"/>
      <c r="I89" s="30" ph="1"/>
      <c r="J89" s="30" ph="1"/>
      <c r="K89" s="30" ph="1"/>
      <c r="L89" s="30" ph="1"/>
      <c r="M89" s="30" ph="1"/>
      <c r="N89" s="30" ph="1"/>
      <c r="O89" s="13" t="s" ph="1">
        <v>177</v>
      </c>
      <c r="P89" s="13" t="s" ph="1">
        <v>115</v>
      </c>
      <c r="Q89" s="13" t="s" ph="1">
        <v>236</v>
      </c>
      <c r="R89" s="14" t="s" ph="1">
        <v>81</v>
      </c>
      <c r="S89" s="9" t="str" ph="1">
        <f t="shared" si="14"/>
        <v>✕</v>
      </c>
      <c r="T89" s="33" t="str" ph="1">
        <f>IF(S89="○",MAX($T$8:T88)+1,"")</f>
        <v/>
      </c>
      <c r="U89" s="33" ph="1">
        <f t="shared" si="15"/>
        <v>55</v>
      </c>
      <c r="V89" s="1" t="str" ph="1">
        <f t="shared" si="13"/>
        <v>ブランドリソースセンターシャシン＆ドウガロータリーノカツドウヤカイインノヨウスヲトラエタシャシン、ロータリーノトリクミヤプロジェクトノヨウスヲトラエタドウガヲリヨウデキル</v>
      </c>
    </row>
    <row r="90" spans="1:22" ht="128.25" customHeight="1" ph="1" x14ac:dyDescent="0.4">
      <c r="A90" s="30" ph="1"/>
      <c r="B90" t="str" ph="1">
        <f t="shared" si="9"/>
        <v/>
      </c>
      <c r="C90" t="str" ph="1">
        <f t="shared" si="10"/>
        <v/>
      </c>
      <c r="D90" t="str" ph="1">
        <f t="shared" si="11"/>
        <v/>
      </c>
      <c r="E90" s="54" t="str" ph="1">
        <f t="shared" si="12"/>
        <v/>
      </c>
      <c r="F90" s="8" ph="1">
        <v>86</v>
      </c>
      <c r="G90" s="1" t="str" ph="1">
        <f t="shared" si="8"/>
        <v/>
      </c>
      <c r="H90" s="30" ph="1"/>
      <c r="I90" s="30" ph="1"/>
      <c r="J90" s="30" ph="1"/>
      <c r="K90" s="30" ph="1"/>
      <c r="L90" s="30" ph="1"/>
      <c r="M90" s="30" ph="1"/>
      <c r="N90" s="30" ph="1"/>
      <c r="O90" s="13" t="s" ph="1">
        <v>177</v>
      </c>
      <c r="P90" s="13" t="s" ph="1">
        <v>115</v>
      </c>
      <c r="Q90" s="13" t="s" ph="1">
        <v>235</v>
      </c>
      <c r="R90" s="14" t="s" ph="1">
        <v>82</v>
      </c>
      <c r="S90" s="9" t="str" ph="1">
        <f t="shared" si="14"/>
        <v>✕</v>
      </c>
      <c r="T90" s="33" t="str" ph="1">
        <f>IF(S90="○",MAX($T$8:T89)+1,"")</f>
        <v/>
      </c>
      <c r="U90" s="33" ph="1">
        <f t="shared" si="15"/>
        <v>151</v>
      </c>
      <c r="V90" s="1" t="str" ph="1">
        <f t="shared" si="13"/>
        <v>ブランドリソースセンターロータリーカッセイカノリソース「ロータリーカッセイカ」ノトリクミハ、ココロニウッタエルヨウナホウホウデ、シカモワカリヤスクロータリーノストーリーヲヒトビトニツタエルコトヲモクテキトシテイマス。ブランドリソースセンターノダウンロードカノウナリソースヤツール、ソレヲチヨウスルタメノガイドラインヤケンシュウ、シンデザインヲトリイレタクラブヤチクノジレイナドヲショウカイシテイマス。</v>
      </c>
    </row>
    <row r="91" spans="1:22" ht="128.25" customHeight="1" ph="1" x14ac:dyDescent="0.4">
      <c r="A91" s="30" ph="1"/>
      <c r="B91" t="str" ph="1">
        <f t="shared" si="9"/>
        <v/>
      </c>
      <c r="C91" t="str" ph="1">
        <f t="shared" si="10"/>
        <v/>
      </c>
      <c r="D91" t="str" ph="1">
        <f t="shared" si="11"/>
        <v/>
      </c>
      <c r="E91" s="54" t="str" ph="1">
        <f t="shared" si="12"/>
        <v/>
      </c>
      <c r="F91" s="8" ph="1">
        <v>87</v>
      </c>
      <c r="G91" s="1" t="str" ph="1">
        <f t="shared" si="8"/>
        <v/>
      </c>
      <c r="H91" s="30" ph="1"/>
      <c r="I91" s="30" ph="1"/>
      <c r="J91" s="30" ph="1"/>
      <c r="K91" s="30" ph="1"/>
      <c r="L91" s="30" ph="1"/>
      <c r="M91" s="30" ph="1"/>
      <c r="N91" s="30" ph="1"/>
      <c r="O91" s="13" t="s" ph="1">
        <v>177</v>
      </c>
      <c r="P91" s="22" t="s" ph="1">
        <v>166</v>
      </c>
      <c r="Q91" s="22" t="s" ph="1">
        <v>165</v>
      </c>
      <c r="R91" s="14" t="s" ph="1">
        <v>83</v>
      </c>
      <c r="S91" s="9" t="str" ph="1">
        <f t="shared" si="14"/>
        <v>✕</v>
      </c>
      <c r="T91" s="33" t="str" ph="1">
        <f>IF(S91="○",MAX($T$8:T90)+1,"")</f>
        <v/>
      </c>
      <c r="U91" s="33" ph="1">
        <f t="shared" si="15"/>
        <v>96</v>
      </c>
      <c r="V91" s="1" t="str" ph="1">
        <f t="shared" si="13"/>
        <v>アイテム＆サービスロータリー　グローバル　リワードロータリアン、ローターアクター、プログラムガクユウガリヨウデキルショウヒンヤサービスノワリビキトクテンノホカ、ジシャテイキョウノトクテンヲツイカシタリコウニュウダイキンノイチブヲキフニアテタリデキルトクテンプログラムノリスト。ZOOMノワリビキトウ。</v>
      </c>
    </row>
    <row r="92" spans="1:22" ht="128.25" customHeight="1" ph="1" x14ac:dyDescent="0.4">
      <c r="A92" s="30" ph="1"/>
      <c r="B92" t="str" ph="1">
        <f t="shared" si="9"/>
        <v/>
      </c>
      <c r="C92" t="str" ph="1">
        <f t="shared" si="10"/>
        <v/>
      </c>
      <c r="D92" t="str" ph="1">
        <f t="shared" si="11"/>
        <v/>
      </c>
      <c r="E92" s="54" t="str" ph="1">
        <f t="shared" si="12"/>
        <v/>
      </c>
      <c r="F92" s="8" ph="1">
        <v>88</v>
      </c>
      <c r="G92" s="1" t="str" ph="1">
        <f t="shared" si="8"/>
        <v/>
      </c>
      <c r="H92" s="30" ph="1"/>
      <c r="I92" s="30" ph="1"/>
      <c r="J92" s="30" ph="1"/>
      <c r="K92" s="30" ph="1"/>
      <c r="L92" s="30" ph="1"/>
      <c r="M92" s="30" ph="1"/>
      <c r="N92" s="30" ph="1"/>
      <c r="O92" s="13" t="s" ph="1">
        <v>177</v>
      </c>
      <c r="P92" s="22" t="s" ph="1">
        <v>166</v>
      </c>
      <c r="Q92" s="22" t="s" ph="1">
        <v>216</v>
      </c>
      <c r="R92" s="14" t="s" ph="1">
        <v>84</v>
      </c>
      <c r="S92" s="9" t="str" ph="1">
        <f t="shared" si="14"/>
        <v>✕</v>
      </c>
      <c r="T92" s="33" t="str" ph="1">
        <f>IF(S92="○",MAX($T$8:T91)+1,"")</f>
        <v/>
      </c>
      <c r="U92" s="33" ph="1">
        <f t="shared" si="15"/>
        <v>52</v>
      </c>
      <c r="V92" s="1" t="str" ph="1">
        <f t="shared" si="13"/>
        <v>アイテム＆サービスメンキョシュトクギョウシャセカイノカクチイキデカクシュロータリーカンレンショウヒンヲチュウモンデキルコクサイロータリーノコウシキメンキョシュトクギョウシャノリストトレンラクサキヲテイキョウ。</v>
      </c>
    </row>
    <row r="93" spans="1:22" ht="128.25" customHeight="1" ph="1" x14ac:dyDescent="0.4">
      <c r="A93" s="30" ph="1"/>
      <c r="B93" t="str" ph="1">
        <f t="shared" si="9"/>
        <v/>
      </c>
      <c r="C93" t="str" ph="1">
        <f t="shared" si="10"/>
        <v/>
      </c>
      <c r="D93" t="str" ph="1">
        <f t="shared" si="11"/>
        <v/>
      </c>
      <c r="E93" s="54" t="str" ph="1">
        <f t="shared" si="12"/>
        <v/>
      </c>
      <c r="F93" s="8" ph="1">
        <v>89</v>
      </c>
      <c r="G93" s="1" t="str" ph="1">
        <f t="shared" si="8"/>
        <v/>
      </c>
      <c r="H93" s="30" ph="1"/>
      <c r="I93" s="30" ph="1"/>
      <c r="J93" s="30" ph="1"/>
      <c r="K93" s="30" ph="1"/>
      <c r="L93" s="30" ph="1"/>
      <c r="M93" s="30" ph="1"/>
      <c r="N93" s="30" ph="1"/>
      <c r="O93" s="13" t="s" ph="1">
        <v>177</v>
      </c>
      <c r="P93" s="13" t="s" ph="1">
        <v>192</v>
      </c>
      <c r="Q93" s="14" ph="1"/>
      <c r="R93" s="14" t="s" ph="1">
        <v>85</v>
      </c>
      <c r="S93" s="9" t="str" ph="1">
        <f t="shared" si="14"/>
        <v>✕</v>
      </c>
      <c r="T93" s="33" t="str" ph="1">
        <f>IF(S93="○",MAX($T$8:T92)+1,"")</f>
        <v/>
      </c>
      <c r="U93" s="33" ph="1">
        <f t="shared" si="15"/>
        <v>58</v>
      </c>
      <c r="V93" s="1" t="str" ph="1">
        <f t="shared" si="13"/>
        <v>リョコウトケイヒロータリーノギョウムデリョコウスルヒトガコクサイロータリーカラソノケイヒヲテイキョウサレルタメノジョウケンオヨビテツヅキホウホウ。ロータリーノリョコウホウシン。</v>
      </c>
    </row>
    <row r="94" spans="1:22" ht="128.25" customHeight="1" ph="1" x14ac:dyDescent="0.4">
      <c r="A94" s="30" ph="1"/>
      <c r="B94" t="str" ph="1">
        <f t="shared" si="9"/>
        <v/>
      </c>
      <c r="C94" t="str" ph="1">
        <f t="shared" si="10"/>
        <v/>
      </c>
      <c r="D94" t="str" ph="1">
        <f t="shared" si="11"/>
        <v/>
      </c>
      <c r="E94" s="54" t="str" ph="1">
        <f t="shared" si="12"/>
        <v/>
      </c>
      <c r="F94" s="8" ph="1">
        <v>90</v>
      </c>
      <c r="G94" s="1" t="str" ph="1">
        <f t="shared" si="8"/>
        <v/>
      </c>
      <c r="H94" s="30" ph="1"/>
      <c r="I94" s="30" ph="1"/>
      <c r="J94" s="30" ph="1"/>
      <c r="K94" s="30" ph="1"/>
      <c r="L94" s="30" ph="1"/>
      <c r="M94" s="30" ph="1"/>
      <c r="N94" s="30" ph="1"/>
      <c r="O94" s="12" t="s" ph="1">
        <v>176</v>
      </c>
      <c r="P94" s="12" t="s" ph="1">
        <v>193</v>
      </c>
      <c r="Q94" s="12" t="s" ph="1">
        <v>233</v>
      </c>
      <c r="R94" s="11" t="s" ph="1">
        <v>86</v>
      </c>
      <c r="S94" s="9" t="str" ph="1">
        <f t="shared" si="14"/>
        <v>✕</v>
      </c>
      <c r="T94" s="33" t="str" ph="1">
        <f>IF(S94="○",MAX($T$8:T93)+1,"")</f>
        <v/>
      </c>
      <c r="U94" s="33" ph="1">
        <f t="shared" si="15"/>
        <v>79</v>
      </c>
      <c r="V94" s="1" t="str" ph="1">
        <f t="shared" si="13"/>
        <v>ホジョキンノシンセイチクホジョキンジモトヤカイガイノチイキシャカイノニーズニトリクムタメノ、ヒカクテキキボノチイサイ、タンキテキナカツドウノシエンデアルチクホジョキンノ、カツドウノシュルイ、シキュウガクトシキュウホウホウ、シカクヨウケンナドノジョウホウテイキョウ。</v>
      </c>
    </row>
    <row r="95" spans="1:22" ht="128.25" customHeight="1" ph="1" x14ac:dyDescent="0.4">
      <c r="A95" s="30" ph="1"/>
      <c r="B95" t="str" ph="1">
        <f t="shared" si="9"/>
        <v/>
      </c>
      <c r="C95" t="str" ph="1">
        <f t="shared" si="10"/>
        <v/>
      </c>
      <c r="D95" t="str" ph="1">
        <f t="shared" si="11"/>
        <v/>
      </c>
      <c r="E95" s="54" t="str" ph="1">
        <f t="shared" si="12"/>
        <v/>
      </c>
      <c r="F95" s="8" ph="1">
        <v>91</v>
      </c>
      <c r="G95" s="1" t="str" ph="1">
        <f t="shared" si="8"/>
        <v/>
      </c>
      <c r="H95" s="30" ph="1"/>
      <c r="I95" s="30" ph="1"/>
      <c r="J95" s="30" ph="1"/>
      <c r="K95" s="30" ph="1"/>
      <c r="L95" s="30" ph="1"/>
      <c r="M95" s="30" ph="1"/>
      <c r="N95" s="30" ph="1"/>
      <c r="O95" s="12" t="s" ph="1">
        <v>176</v>
      </c>
      <c r="P95" s="12" t="s" ph="1">
        <v>193</v>
      </c>
      <c r="Q95" s="12" t="s" ph="1">
        <v>234</v>
      </c>
      <c r="R95" s="11" t="s" ph="1">
        <v>87</v>
      </c>
      <c r="S95" s="9" t="str" ph="1">
        <f t="shared" si="14"/>
        <v>✕</v>
      </c>
      <c r="T95" s="33" t="str" ph="1">
        <f>IF(S95="○",MAX($T$8:T94)+1,"")</f>
        <v/>
      </c>
      <c r="U95" s="33" ph="1">
        <f t="shared" si="15"/>
        <v>84</v>
      </c>
      <c r="V95" s="1" t="str" ph="1">
        <f t="shared" si="13"/>
        <v>ホジョキンノシンセイグローバルホジョキンロータリーノジュウテンブンヤニガイトウシ、ジゾクカノウカツソクテイカノウナセイカヲモタラスダイキボナコクサイテキカツドウヲシエンスルグローバルホジョキンノ、カツドウノシュルイ、シキュウガクトシキュウホウホウ、シカクヨウケンナドノジョウホウテイキョウ。</v>
      </c>
    </row>
    <row r="96" spans="1:22" ht="128.25" customHeight="1" ph="1" x14ac:dyDescent="0.4">
      <c r="A96" s="30" ph="1"/>
      <c r="B96" t="str" ph="1">
        <f t="shared" si="9"/>
        <v/>
      </c>
      <c r="C96" t="str" ph="1">
        <f t="shared" si="10"/>
        <v/>
      </c>
      <c r="D96" t="str" ph="1">
        <f t="shared" si="11"/>
        <v/>
      </c>
      <c r="E96" s="54" t="str" ph="1">
        <f t="shared" si="12"/>
        <v/>
      </c>
      <c r="F96" s="8" ph="1">
        <v>92</v>
      </c>
      <c r="G96" s="1" t="str" ph="1">
        <f t="shared" si="8"/>
        <v/>
      </c>
      <c r="H96" s="30" ph="1"/>
      <c r="I96" s="30" ph="1"/>
      <c r="J96" s="30" ph="1"/>
      <c r="K96" s="30" ph="1"/>
      <c r="L96" s="30" ph="1"/>
      <c r="M96" s="30" ph="1"/>
      <c r="N96" s="30" ph="1"/>
      <c r="O96" s="12" t="s" ph="1">
        <v>176</v>
      </c>
      <c r="P96" s="12" t="s" ph="1">
        <v>193</v>
      </c>
      <c r="Q96" s="12" t="s" ph="1">
        <v>232</v>
      </c>
      <c r="R96" s="11" t="s" ph="1">
        <v>88</v>
      </c>
      <c r="S96" s="9" t="str" ph="1">
        <f t="shared" si="14"/>
        <v>✕</v>
      </c>
      <c r="T96" s="33" t="str" ph="1">
        <f>IF(S96="○",MAX($T$8:T95)+1,"")</f>
        <v/>
      </c>
      <c r="U96" s="33" ph="1">
        <f t="shared" si="15"/>
        <v>90</v>
      </c>
      <c r="V96" s="1" t="str" ph="1">
        <f t="shared" si="13"/>
        <v>ホジョキンノシンセイダイキボプログラムホジョキンスデニセイカヲジッショウシテイルプログラムニシキンヲテイキョウスル「ダイキボプログラムホジョキン」デプログラムノキボノカクダイヲスイシンスル。ダイキボプログラムホジョキンノジュヨガク、ジュリョウシカク、シンセイホウホウトジュリョウシャトウノジョウホウ。</v>
      </c>
    </row>
    <row r="97" spans="1:22" ht="128.25" customHeight="1" ph="1" x14ac:dyDescent="0.4">
      <c r="A97" s="30" ph="1"/>
      <c r="B97" t="str" ph="1">
        <f t="shared" si="9"/>
        <v/>
      </c>
      <c r="C97" t="str" ph="1">
        <f t="shared" si="10"/>
        <v/>
      </c>
      <c r="D97" t="str" ph="1">
        <f t="shared" si="11"/>
        <v/>
      </c>
      <c r="E97" s="54" t="str" ph="1">
        <f t="shared" si="12"/>
        <v/>
      </c>
      <c r="F97" s="8" ph="1">
        <v>93</v>
      </c>
      <c r="G97" s="1" t="str" ph="1">
        <f t="shared" si="8"/>
        <v/>
      </c>
      <c r="H97" s="30" ph="1"/>
      <c r="I97" s="30" ph="1"/>
      <c r="J97" s="30" ph="1"/>
      <c r="K97" s="30" ph="1"/>
      <c r="L97" s="30" ph="1"/>
      <c r="M97" s="30" ph="1"/>
      <c r="N97" s="30" ph="1"/>
      <c r="O97" s="12" t="s" ph="1">
        <v>176</v>
      </c>
      <c r="P97" s="12" t="s" ph="1">
        <v>193</v>
      </c>
      <c r="Q97" s="12" t="s" ph="1">
        <v>231</v>
      </c>
      <c r="R97" s="11" t="s" ph="1">
        <v>89</v>
      </c>
      <c r="S97" s="9" t="str" ph="1">
        <f t="shared" si="14"/>
        <v>✕</v>
      </c>
      <c r="T97" s="33" t="str" ph="1">
        <f>IF(S97="○",MAX($T$8:T96)+1,"")</f>
        <v/>
      </c>
      <c r="U97" s="33" ph="1">
        <f t="shared" si="15"/>
        <v>176</v>
      </c>
      <c r="V97" s="1" t="str" ph="1">
        <f t="shared" si="13"/>
        <v>ホジョキンノシンセイホジョキンセンター「グローバルホジョキン」ハ、ロータリージュウテンブンヤイズレカニガイトウシ、ジゾクカノウナセイカヲモタラスキボノオオキイチョウキノコクサイテキプロジェクトヲシエンシマス。シエンガクハ３０，０００～４００，０００ドルデス。
「チクホジョキン」　ハ、ジモトヤカイガイデイマスグシエンヲヒツヨウトスルニーズニトリクム、ヒカクテキショウキボデタンキカンノプロジェクトニリヨウデキマス。
ホジョキンノシンセイホウホウトウクワシイナイヨウガキサイサレテイル。</v>
      </c>
    </row>
    <row r="98" spans="1:22" ht="128.25" customHeight="1" ph="1" x14ac:dyDescent="0.4">
      <c r="A98" s="30" ph="1"/>
      <c r="B98" t="str" ph="1">
        <f t="shared" si="9"/>
        <v/>
      </c>
      <c r="C98" t="str" ph="1">
        <f t="shared" si="10"/>
        <v/>
      </c>
      <c r="D98" t="str" ph="1">
        <f t="shared" si="11"/>
        <v/>
      </c>
      <c r="E98" s="54" t="str" ph="1">
        <f t="shared" si="12"/>
        <v/>
      </c>
      <c r="F98" s="8" ph="1">
        <v>94</v>
      </c>
      <c r="G98" s="1" t="str" ph="1">
        <f t="shared" si="8"/>
        <v/>
      </c>
      <c r="H98" s="30" ph="1"/>
      <c r="I98" s="30" ph="1"/>
      <c r="J98" s="30" ph="1"/>
      <c r="K98" s="30" ph="1"/>
      <c r="L98" s="30" ph="1"/>
      <c r="M98" s="30" ph="1"/>
      <c r="N98" s="30" ph="1"/>
      <c r="O98" s="12" t="s" ph="1">
        <v>176</v>
      </c>
      <c r="P98" s="26" t="s" ph="1">
        <v>194</v>
      </c>
      <c r="Q98" s="26" t="s" ph="1">
        <v>230</v>
      </c>
      <c r="R98" s="11" t="s" ph="1">
        <v>90</v>
      </c>
      <c r="S98" s="9" t="str" ph="1">
        <f t="shared" si="14"/>
        <v>✕</v>
      </c>
      <c r="T98" s="33" t="str" ph="1">
        <f>IF(S98="○",MAX($T$8:T97)+1,"")</f>
        <v/>
      </c>
      <c r="U98" s="33" ph="1">
        <f t="shared" si="15"/>
        <v>61</v>
      </c>
      <c r="V98" s="1" t="str" ph="1">
        <f t="shared" si="13"/>
        <v>ゴキフゴキフノホウホウキヨホウホウヲセンタクスルコトニヨリ、キヨホウホウノショウサイガカクニンスルコトガデキル。
キヨホウホウセンタクスルコトニヨリ、キヨガカノウトナッテイル。</v>
      </c>
    </row>
    <row r="99" spans="1:22" ht="128.25" customHeight="1" ph="1" x14ac:dyDescent="0.4">
      <c r="A99" s="30" ph="1"/>
      <c r="B99" t="str" ph="1">
        <f t="shared" si="9"/>
        <v/>
      </c>
      <c r="C99" t="str" ph="1">
        <f t="shared" si="10"/>
        <v/>
      </c>
      <c r="D99" t="str" ph="1">
        <f t="shared" si="11"/>
        <v/>
      </c>
      <c r="E99" s="54" t="str" ph="1">
        <f t="shared" si="12"/>
        <v/>
      </c>
      <c r="F99" s="8" ph="1">
        <v>95</v>
      </c>
      <c r="G99" s="1" t="str" ph="1">
        <f t="shared" si="8"/>
        <v/>
      </c>
      <c r="H99" s="30" ph="1"/>
      <c r="I99" s="30" ph="1"/>
      <c r="J99" s="30" ph="1"/>
      <c r="K99" s="30" ph="1"/>
      <c r="L99" s="30" ph="1"/>
      <c r="M99" s="30" ph="1"/>
      <c r="N99" s="30" ph="1"/>
      <c r="O99" s="12" t="s" ph="1">
        <v>176</v>
      </c>
      <c r="P99" s="26" t="s" ph="1">
        <v>194</v>
      </c>
      <c r="Q99" s="26" t="s" ph="1">
        <v>229</v>
      </c>
      <c r="R99" s="11" t="s" ph="1">
        <v>91</v>
      </c>
      <c r="S99" s="9" t="str" ph="1">
        <f t="shared" si="14"/>
        <v>✕</v>
      </c>
      <c r="T99" s="33" t="str" ph="1">
        <f>IF(S99="○",MAX($T$8:T98)+1,"")</f>
        <v/>
      </c>
      <c r="U99" s="33" ph="1">
        <f t="shared" si="15"/>
        <v>59</v>
      </c>
      <c r="V99" s="1" t="str" ph="1">
        <f t="shared" si="13"/>
        <v>ゴキフケイカクキフ「キフノキカイ」、「ソノホカノジョウホウ」、「リソーストサンコウシリョウ」、「ロータリーカラノサポート」ノナイヨウガカクニンカノウトナッテイル。</v>
      </c>
    </row>
    <row r="100" spans="1:22" ht="128.25" customHeight="1" ph="1" x14ac:dyDescent="0.4">
      <c r="A100" s="30" ph="1"/>
      <c r="B100" t="str" ph="1">
        <f t="shared" si="9"/>
        <v/>
      </c>
      <c r="C100" t="str" ph="1">
        <f t="shared" si="10"/>
        <v/>
      </c>
      <c r="D100" t="str" ph="1">
        <f t="shared" si="11"/>
        <v/>
      </c>
      <c r="E100" s="54" t="str" ph="1">
        <f t="shared" si="12"/>
        <v/>
      </c>
      <c r="F100" s="8" ph="1">
        <v>96</v>
      </c>
      <c r="G100" s="1" t="str" ph="1">
        <f t="shared" si="8"/>
        <v/>
      </c>
      <c r="H100" s="30" ph="1"/>
      <c r="I100" s="30" ph="1"/>
      <c r="J100" s="30" ph="1"/>
      <c r="K100" s="30" ph="1"/>
      <c r="L100" s="30" ph="1"/>
      <c r="M100" s="30" ph="1"/>
      <c r="N100" s="30" ph="1"/>
      <c r="O100" s="12" t="s" ph="1">
        <v>176</v>
      </c>
      <c r="P100" s="26" t="s" ph="1">
        <v>194</v>
      </c>
      <c r="Q100" s="26" t="s" ph="1">
        <v>228</v>
      </c>
      <c r="R100" s="11" t="s" ph="1">
        <v>92</v>
      </c>
      <c r="S100" s="9" t="str" ph="1">
        <f t="shared" si="14"/>
        <v>✕</v>
      </c>
      <c r="T100" s="33" t="str" ph="1">
        <f>IF(S100="○",MAX($T$8:T99)+1,"")</f>
        <v/>
      </c>
      <c r="U100" s="33" ph="1">
        <f t="shared" si="15"/>
        <v>59</v>
      </c>
      <c r="V100" s="1" t="str" ph="1">
        <f t="shared" si="13"/>
        <v>ゴキフキフシャノニンショウ「コジンカラノゴキフノニンショウ」、「クラブカラノゴキフニタイスルニンショウ」、「カンメイノキカイ」ノカクキヨショウサイホウホウガカクニンカノウトナッテイル。</v>
      </c>
    </row>
    <row r="101" spans="1:22" ht="128.25" customHeight="1" ph="1" x14ac:dyDescent="0.4">
      <c r="A101" s="30" ph="1"/>
      <c r="B101" t="str" ph="1">
        <f t="shared" si="9"/>
        <v/>
      </c>
      <c r="C101" t="str" ph="1">
        <f t="shared" si="10"/>
        <v/>
      </c>
      <c r="D101" t="str" ph="1">
        <f t="shared" si="11"/>
        <v/>
      </c>
      <c r="E101" s="54" t="str" ph="1">
        <f t="shared" si="12"/>
        <v/>
      </c>
      <c r="F101" s="8" ph="1">
        <v>97</v>
      </c>
      <c r="G101" s="1" t="str" ph="1">
        <f t="shared" si="8"/>
        <v/>
      </c>
      <c r="H101" s="30" ph="1"/>
      <c r="I101" s="30" ph="1"/>
      <c r="J101" s="30" ph="1"/>
      <c r="K101" s="30" ph="1"/>
      <c r="L101" s="30" ph="1"/>
      <c r="M101" s="30" ph="1"/>
      <c r="N101" s="30" ph="1"/>
      <c r="O101" s="12" t="s" ph="1">
        <v>176</v>
      </c>
      <c r="P101" s="12" t="s" ph="1">
        <v>195</v>
      </c>
      <c r="Q101" s="11" ph="1"/>
      <c r="R101" s="11" t="s" ph="1">
        <v>93</v>
      </c>
      <c r="S101" s="9" t="str" ph="1">
        <f t="shared" si="14"/>
        <v>✕</v>
      </c>
      <c r="T101" s="33" t="str" ph="1">
        <f>IF(S101="○",MAX($T$8:T100)+1,"")</f>
        <v/>
      </c>
      <c r="U101" s="33" ph="1">
        <f t="shared" si="15"/>
        <v>71</v>
      </c>
      <c r="V101" s="1" t="str" ph="1">
        <f t="shared" si="13"/>
        <v>ロータリーザイダンニツイテ「ロータリーザイダンノシメイ」、「ゴキフガセカイニモタラスエイキョウ」、「ザイダンヘノゴキフノカツヨウレイ」、「ロータリーザイダンノホジョキンノウチワケ」ガカクニンカノウトナッテイル。</v>
      </c>
    </row>
    <row r="102" spans="1:22" ht="128.25" customHeight="1" ph="1" x14ac:dyDescent="0.4">
      <c r="A102" s="30" ph="1"/>
      <c r="B102" t="str" ph="1">
        <f t="shared" si="9"/>
        <v/>
      </c>
      <c r="C102" t="str" ph="1">
        <f t="shared" si="10"/>
        <v/>
      </c>
      <c r="D102" t="str" ph="1">
        <f t="shared" si="11"/>
        <v/>
      </c>
      <c r="E102" s="54" t="str" ph="1">
        <f t="shared" si="12"/>
        <v/>
      </c>
      <c r="F102" s="8" ph="1">
        <v>98</v>
      </c>
      <c r="G102" s="1" t="str" ph="1">
        <f t="shared" si="8"/>
        <v/>
      </c>
      <c r="H102" s="30" ph="1"/>
      <c r="I102" s="30" ph="1"/>
      <c r="J102" s="30" ph="1"/>
      <c r="K102" s="30" ph="1"/>
      <c r="L102" s="30" ph="1"/>
      <c r="M102" s="30" ph="1"/>
      <c r="N102" s="30" ph="1"/>
      <c r="O102" s="12" t="s" ph="1">
        <v>176</v>
      </c>
      <c r="P102" s="26" t="s" ph="1">
        <v>167</v>
      </c>
      <c r="Q102" s="27" ph="1"/>
      <c r="R102" s="11" t="s" ph="1">
        <v>94</v>
      </c>
      <c r="S102" s="9" t="str" ph="1">
        <f t="shared" si="14"/>
        <v>✕</v>
      </c>
      <c r="T102" s="33" t="str" ph="1">
        <f>IF(S102="○",MAX($T$8:T101)+1,"")</f>
        <v/>
      </c>
      <c r="U102" s="33" ph="1">
        <f t="shared" si="15"/>
        <v>71</v>
      </c>
      <c r="V102" s="1" t="str" ph="1">
        <f t="shared" si="13"/>
        <v>レポート「コジンニカンスルレポート」、「クラブニカンスルレポート」、「チクニカンスルレポート」、「ホジョキンカンレンノレポート」ノカクシュレポートガカクニンカノウトナッテイル。</v>
      </c>
    </row>
    <row r="103" spans="1:22" ht="128.25" customHeight="1" ph="1" x14ac:dyDescent="0.4">
      <c r="A103" s="30" ph="1"/>
      <c r="B103" t="str" ph="1">
        <f t="shared" si="9"/>
        <v/>
      </c>
      <c r="C103" t="str" ph="1">
        <f t="shared" si="10"/>
        <v/>
      </c>
      <c r="D103" t="str" ph="1">
        <f t="shared" si="11"/>
        <v/>
      </c>
      <c r="E103" s="54" t="str" ph="1">
        <f t="shared" si="12"/>
        <v/>
      </c>
      <c r="F103" s="8" ph="1">
        <v>99</v>
      </c>
      <c r="G103" s="1" t="str" ph="1">
        <f t="shared" si="8"/>
        <v/>
      </c>
      <c r="H103" s="30" ph="1"/>
      <c r="I103" s="30" ph="1"/>
      <c r="J103" s="30" ph="1"/>
      <c r="K103" s="30" ph="1"/>
      <c r="L103" s="30" ph="1"/>
      <c r="M103" s="30" ph="1"/>
      <c r="N103" s="30" ph="1"/>
      <c r="O103" s="12" t="s" ph="1">
        <v>176</v>
      </c>
      <c r="P103" s="12" t="s" ph="1">
        <v>196</v>
      </c>
      <c r="Q103" s="11" ph="1"/>
      <c r="R103" s="11" t="s" ph="1">
        <v>95</v>
      </c>
      <c r="S103" s="9" t="str" ph="1">
        <f t="shared" si="14"/>
        <v>✕</v>
      </c>
      <c r="T103" s="33" t="str" ph="1">
        <f>IF(S103="○",MAX($T$8:T102)+1,"")</f>
        <v/>
      </c>
      <c r="U103" s="33" ph="1">
        <f t="shared" si="15"/>
        <v>42</v>
      </c>
      <c r="V103" s="1" t="str" ph="1">
        <f t="shared" si="13"/>
        <v>ロータリーザイダンノレキシロータリーザイダンノレキシガネンピョウヒョウジサレテオリ、カクネンダイノシュヨウナレキシヲカクニンカノウトナッテイル。</v>
      </c>
    </row>
    <row r="104" spans="1:22" ht="128.25" customHeight="1" ph="1" x14ac:dyDescent="0.4">
      <c r="A104" s="30" ph="1"/>
      <c r="B104" t="str" ph="1">
        <f t="shared" si="9"/>
        <v/>
      </c>
      <c r="C104" t="str" ph="1">
        <f t="shared" si="10"/>
        <v/>
      </c>
      <c r="D104" t="str" ph="1">
        <f t="shared" si="11"/>
        <v/>
      </c>
      <c r="E104" s="54" t="str" ph="1">
        <f t="shared" si="12"/>
        <v/>
      </c>
      <c r="F104" s="8" ph="1">
        <v>100</v>
      </c>
      <c r="G104" s="1" t="str" ph="1">
        <f t="shared" si="8"/>
        <v/>
      </c>
      <c r="H104" s="30" ph="1"/>
      <c r="I104" s="30" ph="1"/>
      <c r="J104" s="30" ph="1"/>
      <c r="K104" s="30" ph="1"/>
      <c r="L104" s="30" ph="1"/>
      <c r="M104" s="30" ph="1"/>
      <c r="N104" s="30" ph="1"/>
      <c r="O104" s="17" t="s" ph="1">
        <v>175</v>
      </c>
      <c r="P104" s="17" t="s" ph="1">
        <v>197</v>
      </c>
      <c r="Q104" s="17" t="s" ph="1">
        <v>227</v>
      </c>
      <c r="R104" s="18" t="s" ph="1">
        <v>96</v>
      </c>
      <c r="S104" s="9" t="str" ph="1">
        <f t="shared" si="14"/>
        <v>✕</v>
      </c>
      <c r="T104" s="33" t="str" ph="1">
        <f>IF(S104="○",MAX($T$8:T103)+1,"")</f>
        <v/>
      </c>
      <c r="U104" s="33" ph="1">
        <f t="shared" si="15"/>
        <v>21</v>
      </c>
      <c r="V104" s="1" t="str" ph="1">
        <f t="shared" si="13"/>
        <v>ＲＩカイチョウリャクレキコクサイロータリーカイチョウノリャクレキガキサイサレテイル。</v>
      </c>
    </row>
    <row r="105" spans="1:22" ht="128.25" customHeight="1" ph="1" x14ac:dyDescent="0.4">
      <c r="A105" s="30" ph="1"/>
      <c r="B105" t="str" ph="1">
        <f t="shared" si="9"/>
        <v/>
      </c>
      <c r="C105" t="str" ph="1">
        <f t="shared" si="10"/>
        <v/>
      </c>
      <c r="D105" t="str" ph="1">
        <f t="shared" si="11"/>
        <v/>
      </c>
      <c r="E105" s="54" t="str" ph="1">
        <f t="shared" si="12"/>
        <v/>
      </c>
      <c r="F105" s="8" ph="1">
        <v>101</v>
      </c>
      <c r="G105" s="1" t="str" ph="1">
        <f t="shared" si="8"/>
        <v/>
      </c>
      <c r="H105" s="30" ph="1"/>
      <c r="I105" s="30" ph="1"/>
      <c r="J105" s="30" ph="1"/>
      <c r="K105" s="30" ph="1"/>
      <c r="L105" s="30" ph="1"/>
      <c r="M105" s="30" ph="1"/>
      <c r="N105" s="30" ph="1"/>
      <c r="O105" s="17" t="s" ph="1">
        <v>175</v>
      </c>
      <c r="P105" s="17" t="s" ph="1">
        <v>197</v>
      </c>
      <c r="Q105" s="17" t="s" ph="1">
        <v>226</v>
      </c>
      <c r="R105" s="18" t="s" ph="1">
        <v>97</v>
      </c>
      <c r="S105" s="9" t="str" ph="1">
        <f t="shared" si="14"/>
        <v>✕</v>
      </c>
      <c r="T105" s="33" t="str" ph="1">
        <f>IF(S105="○",MAX($T$8:T104)+1,"")</f>
        <v/>
      </c>
      <c r="U105" s="33" ph="1">
        <f t="shared" si="15"/>
        <v>33</v>
      </c>
      <c r="V105" s="1" t="str" ph="1">
        <f t="shared" si="13"/>
        <v>ＲＩカイチョウカイチョウテーマコクサイ（RI）ロータリーカイチョウノテーマトテーマロゴトシリョウガカクニンデキル。</v>
      </c>
    </row>
    <row r="106" spans="1:22" ht="128.25" customHeight="1" ph="1" x14ac:dyDescent="0.4">
      <c r="A106" s="30" ph="1"/>
      <c r="B106" t="str" ph="1">
        <f t="shared" si="9"/>
        <v/>
      </c>
      <c r="C106" t="str" ph="1">
        <f t="shared" si="10"/>
        <v/>
      </c>
      <c r="D106" t="str" ph="1">
        <f t="shared" si="11"/>
        <v/>
      </c>
      <c r="E106" s="54" t="str" ph="1">
        <f t="shared" si="12"/>
        <v/>
      </c>
      <c r="F106" s="8" ph="1">
        <v>102</v>
      </c>
      <c r="G106" s="1" t="str" ph="1">
        <f t="shared" si="8"/>
        <v/>
      </c>
      <c r="H106" s="30" ph="1"/>
      <c r="I106" s="30" ph="1"/>
      <c r="J106" s="30" ph="1"/>
      <c r="K106" s="30" ph="1"/>
      <c r="L106" s="30" ph="1"/>
      <c r="M106" s="30" ph="1"/>
      <c r="N106" s="30" ph="1"/>
      <c r="O106" s="17" t="s" ph="1">
        <v>175</v>
      </c>
      <c r="P106" s="17" t="s" ph="1">
        <v>197</v>
      </c>
      <c r="Q106" s="17" t="s" ph="1">
        <v>225</v>
      </c>
      <c r="R106" s="18" t="s" ph="1">
        <v>98</v>
      </c>
      <c r="S106" s="9" t="str" ph="1">
        <f t="shared" si="14"/>
        <v>✕</v>
      </c>
      <c r="T106" s="33" t="str" ph="1">
        <f>IF(S106="○",MAX($T$8:T105)+1,"")</f>
        <v/>
      </c>
      <c r="U106" s="33" ph="1">
        <f t="shared" si="15"/>
        <v>31</v>
      </c>
      <c r="V106" s="1" t="str" ph="1">
        <f t="shared" si="13"/>
        <v>ＲＩカイチョウＲＩカイチョウカラノメッセージコクサイ（RI）ロータリーカイチョウノカクツキゴトノメッセージガカクニンデキル。</v>
      </c>
    </row>
    <row r="107" spans="1:22" ht="128.25" customHeight="1" ph="1" x14ac:dyDescent="0.4">
      <c r="A107" s="30" ph="1"/>
      <c r="B107" t="str" ph="1">
        <f t="shared" si="9"/>
        <v/>
      </c>
      <c r="C107" t="str" ph="1">
        <f t="shared" si="10"/>
        <v/>
      </c>
      <c r="D107" t="str" ph="1">
        <f t="shared" si="11"/>
        <v/>
      </c>
      <c r="E107" s="54" t="str" ph="1">
        <f t="shared" si="12"/>
        <v/>
      </c>
      <c r="F107" s="8" ph="1">
        <v>103</v>
      </c>
      <c r="G107" s="1" t="str" ph="1">
        <f t="shared" si="8"/>
        <v/>
      </c>
      <c r="H107" s="30" ph="1"/>
      <c r="I107" s="30" ph="1"/>
      <c r="J107" s="30" ph="1"/>
      <c r="K107" s="30" ph="1"/>
      <c r="L107" s="30" ph="1"/>
      <c r="M107" s="30" ph="1"/>
      <c r="N107" s="30" ph="1"/>
      <c r="O107" s="17" t="s" ph="1">
        <v>175</v>
      </c>
      <c r="P107" s="17" t="s" ph="1">
        <v>197</v>
      </c>
      <c r="Q107" s="17" t="s" ph="1">
        <v>224</v>
      </c>
      <c r="R107" s="18" t="s" ph="1">
        <v>99</v>
      </c>
      <c r="S107" s="9" t="str" ph="1">
        <f t="shared" si="14"/>
        <v>✕</v>
      </c>
      <c r="T107" s="33" t="str" ph="1">
        <f>IF(S107="○",MAX($T$8:T106)+1,"")</f>
        <v/>
      </c>
      <c r="U107" s="33" ph="1">
        <f t="shared" si="15"/>
        <v>149</v>
      </c>
      <c r="V107" s="1" t="str" ph="1">
        <f t="shared" si="13"/>
        <v>ＲＩカイチョウカイチョウダイリＲＩカイチョウハツウジョウ、カクチクタイカイニオイテサンカシャニインスピレーションヲアタエ、イヨクヲタカメルタメニカイチョウダイリヲニンメイシマス。シンガタコロナウイルスノセカイテキエイキョウニヨリ、２０２０‐２１ロータリーネンドニオイテハ、チクタイカイハホトンドガオンラインデアルコトガヨソクサレ、ガバナートタイカイシュサイシャガカツヨウデキルリソースガショウカイサレテイマス。</v>
      </c>
    </row>
    <row r="108" spans="1:22" ht="128.25" customHeight="1" ph="1" x14ac:dyDescent="0.4">
      <c r="A108" s="30" ph="1"/>
      <c r="B108" t="str" ph="1">
        <f t="shared" si="9"/>
        <v/>
      </c>
      <c r="C108" t="str" ph="1">
        <f t="shared" si="10"/>
        <v/>
      </c>
      <c r="D108" t="str" ph="1">
        <f t="shared" si="11"/>
        <v/>
      </c>
      <c r="E108" s="54" t="str" ph="1">
        <f t="shared" si="12"/>
        <v/>
      </c>
      <c r="F108" s="8" ph="1">
        <v>104</v>
      </c>
      <c r="G108" s="1" t="str" ph="1">
        <f t="shared" si="8"/>
        <v/>
      </c>
      <c r="H108" s="30" ph="1"/>
      <c r="I108" s="30" ph="1"/>
      <c r="J108" s="30" ph="1"/>
      <c r="K108" s="30" ph="1"/>
      <c r="L108" s="30" ph="1"/>
      <c r="M108" s="30" ph="1"/>
      <c r="N108" s="30" ph="1"/>
      <c r="O108" s="17" t="s" ph="1">
        <v>175</v>
      </c>
      <c r="P108" s="17" t="s" ph="1">
        <v>197</v>
      </c>
      <c r="Q108" s="17" t="s" ph="1">
        <v>223</v>
      </c>
      <c r="R108" s="18" t="s" ph="1">
        <v>100</v>
      </c>
      <c r="S108" s="9" t="str" ph="1">
        <f t="shared" si="14"/>
        <v>✕</v>
      </c>
      <c r="T108" s="33" t="str" ph="1">
        <f>IF(S108="○",MAX($T$8:T107)+1,"")</f>
        <v/>
      </c>
      <c r="U108" s="33" ph="1">
        <f t="shared" si="15"/>
        <v>18</v>
      </c>
      <c r="V108" s="1" t="str" ph="1">
        <f t="shared" si="13"/>
        <v>ＲＩカイチョウネンドノカイチョウシュサイカイギ（アクセスガキョヒサレ、キニュウデキズ。）</v>
      </c>
    </row>
    <row r="109" spans="1:22" ht="128.25" customHeight="1" ph="1" x14ac:dyDescent="0.4">
      <c r="A109" s="30" ph="1"/>
      <c r="B109" t="str" ph="1">
        <f t="shared" si="9"/>
        <v/>
      </c>
      <c r="C109" t="str" ph="1">
        <f t="shared" si="10"/>
        <v/>
      </c>
      <c r="D109" t="str" ph="1">
        <f t="shared" si="11"/>
        <v/>
      </c>
      <c r="E109" s="54" t="str" ph="1">
        <f t="shared" si="12"/>
        <v/>
      </c>
      <c r="F109" s="8" ph="1">
        <v>105</v>
      </c>
      <c r="G109" s="1" t="str" ph="1">
        <f t="shared" si="8"/>
        <v/>
      </c>
      <c r="H109" s="30" ph="1"/>
      <c r="I109" s="30" ph="1"/>
      <c r="J109" s="30" ph="1"/>
      <c r="K109" s="30" ph="1"/>
      <c r="L109" s="30" ph="1"/>
      <c r="M109" s="30" ph="1"/>
      <c r="N109" s="30" ph="1"/>
      <c r="O109" s="17" t="s" ph="1">
        <v>175</v>
      </c>
      <c r="P109" s="17" t="s" ph="1">
        <v>197</v>
      </c>
      <c r="Q109" s="17" t="s" ph="1">
        <v>222</v>
      </c>
      <c r="R109" s="18" t="s" ph="1">
        <v>101</v>
      </c>
      <c r="S109" s="9" t="str" ph="1">
        <f t="shared" si="14"/>
        <v>✕</v>
      </c>
      <c r="T109" s="33" t="str" ph="1">
        <f>IF(S109="○",MAX($T$8:T108)+1,"")</f>
        <v/>
      </c>
      <c r="U109" s="33" ph="1">
        <f t="shared" si="15"/>
        <v>111</v>
      </c>
      <c r="V109" s="1" t="str" ph="1">
        <f t="shared" si="13"/>
        <v>ＲＩカイチョウコクサイロータリーイインカイコクサイロータリーイインカイニツイテノショウカイデス。マイトシ、ロータリーノカクシュイインカイデカツドウスルカイインガＲＩカイチョウニヨッテニンメイサレマス。コレラノイインカイハ、クラブトチクノウンエイヤカツドウヲシエンスルタメニ、ロータリーセンリャクケイカクノユウセンコウモクトモクヒョウヲスイシンシマス。</v>
      </c>
    </row>
    <row r="110" spans="1:22" ht="128.25" customHeight="1" ph="1" x14ac:dyDescent="0.4">
      <c r="A110" s="30" ph="1"/>
      <c r="B110" t="str" ph="1">
        <f t="shared" si="9"/>
        <v/>
      </c>
      <c r="C110" t="str" ph="1">
        <f t="shared" si="10"/>
        <v/>
      </c>
      <c r="D110" t="str" ph="1">
        <f t="shared" si="11"/>
        <v/>
      </c>
      <c r="E110" s="54" t="str" ph="1">
        <f t="shared" si="12"/>
        <v/>
      </c>
      <c r="F110" s="8" ph="1">
        <v>106</v>
      </c>
      <c r="G110" s="1" t="str" ph="1">
        <f t="shared" si="8"/>
        <v/>
      </c>
      <c r="H110" s="30" ph="1"/>
      <c r="I110" s="30" ph="1"/>
      <c r="J110" s="30" ph="1"/>
      <c r="K110" s="30" ph="1"/>
      <c r="L110" s="30" ph="1"/>
      <c r="M110" s="30" ph="1"/>
      <c r="N110" s="30" ph="1"/>
      <c r="O110" s="17" t="s" ph="1">
        <v>175</v>
      </c>
      <c r="P110" s="17" t="s" ph="1">
        <v>197</v>
      </c>
      <c r="Q110" s="17" t="s" ph="1">
        <v>221</v>
      </c>
      <c r="R110" s="18" t="s" ph="1">
        <v>102</v>
      </c>
      <c r="S110" s="9" t="str" ph="1">
        <f t="shared" si="14"/>
        <v>✕</v>
      </c>
      <c r="T110" s="33" t="str" ph="1">
        <f>IF(S110="○",MAX($T$8:T109)+1,"")</f>
        <v/>
      </c>
      <c r="U110" s="33" ph="1">
        <f t="shared" si="15"/>
        <v>97</v>
      </c>
      <c r="V110" s="1" t="str" ph="1">
        <f t="shared" si="13"/>
        <v>ＲＩカイチョウロータリーザイダンイインカイロータリーザイダンイインカイニオカレテイルカクシュイインカイ（トウシイインカイ、ロータリーザイダンプログラムイインカイ、キフスイシンイインカイ、ポリオプラスニカンスルオオクノイインカイ、ソノタタスウ）ノショウカイト、カクイインカイノヤクワリガカカレテイマス。</v>
      </c>
    </row>
    <row r="111" spans="1:22" ht="128.25" customHeight="1" ph="1" x14ac:dyDescent="0.4">
      <c r="A111" s="30" ph="1"/>
      <c r="B111" t="str" ph="1">
        <f t="shared" si="9"/>
        <v/>
      </c>
      <c r="C111" t="str" ph="1">
        <f t="shared" si="10"/>
        <v/>
      </c>
      <c r="D111" t="str" ph="1">
        <f t="shared" si="11"/>
        <v/>
      </c>
      <c r="E111" s="54" t="str" ph="1">
        <f t="shared" si="12"/>
        <v/>
      </c>
      <c r="F111" s="8" ph="1">
        <v>107</v>
      </c>
      <c r="G111" s="1" t="str" ph="1">
        <f t="shared" si="8"/>
        <v/>
      </c>
      <c r="H111" s="30" ph="1"/>
      <c r="I111" s="30" ph="1"/>
      <c r="J111" s="30" ph="1"/>
      <c r="K111" s="30" ph="1"/>
      <c r="L111" s="30" ph="1"/>
      <c r="M111" s="30" ph="1"/>
      <c r="N111" s="30" ph="1"/>
      <c r="O111" s="17" t="s" ph="1">
        <v>175</v>
      </c>
      <c r="P111" s="17" t="s" ph="1">
        <v>197</v>
      </c>
      <c r="Q111" s="17" t="s" ph="1">
        <v>220</v>
      </c>
      <c r="R111" s="18" t="s" ph="1">
        <v>103</v>
      </c>
      <c r="S111" s="9" t="str" ph="1">
        <f t="shared" si="14"/>
        <v>✕</v>
      </c>
      <c r="T111" s="33" t="str" ph="1">
        <f>IF(S111="○",MAX($T$8:T110)+1,"")</f>
        <v/>
      </c>
      <c r="U111" s="33" ph="1">
        <f t="shared" si="15"/>
        <v>116</v>
      </c>
      <c r="V111" s="1" t="str" ph="1">
        <f t="shared" si="13"/>
        <v>ＲＩカイチョウロータリーショウロータリークラブ、ローターアクトクラブ、インターアクトクラブハ、ロータリートクラブヲキョウカスルコトヲモクテキトシタカクシュモクヒョウヲタッセイスルコトデ、ロータリーショウヲジュショウスルコトガデキマス。コレラノジュショウニツイテノリソーストサンコウシリョウガショウカイサレテイマス。</v>
      </c>
    </row>
    <row r="112" spans="1:22" ht="128.25" customHeight="1" ph="1" x14ac:dyDescent="0.4">
      <c r="A112" s="30" ph="1"/>
      <c r="B112" t="str" ph="1">
        <f t="shared" si="9"/>
        <v/>
      </c>
      <c r="C112" t="str" ph="1">
        <f t="shared" si="10"/>
        <v/>
      </c>
      <c r="D112" t="str" ph="1">
        <f t="shared" si="11"/>
        <v/>
      </c>
      <c r="E112" s="54" t="str" ph="1">
        <f t="shared" si="12"/>
        <v/>
      </c>
      <c r="F112" s="8" ph="1">
        <v>108</v>
      </c>
      <c r="G112" s="1" t="str" ph="1">
        <f t="shared" si="8"/>
        <v/>
      </c>
      <c r="H112" s="30" ph="1"/>
      <c r="I112" s="30" ph="1"/>
      <c r="J112" s="30" ph="1"/>
      <c r="K112" s="30" ph="1"/>
      <c r="L112" s="30" ph="1"/>
      <c r="M112" s="30" ph="1"/>
      <c r="N112" s="30" ph="1"/>
      <c r="O112" s="17" t="s" ph="1">
        <v>175</v>
      </c>
      <c r="P112" s="17" t="s" ph="1">
        <v>197</v>
      </c>
      <c r="Q112" s="17" t="s" ph="1">
        <v>219</v>
      </c>
      <c r="R112" s="18" t="s" ph="1">
        <v>104</v>
      </c>
      <c r="S112" s="9" t="str" ph="1">
        <f t="shared" si="14"/>
        <v>✕</v>
      </c>
      <c r="T112" s="33" t="str" ph="1">
        <f>IF(S112="○",MAX($T$8:T111)+1,"")</f>
        <v/>
      </c>
      <c r="U112" s="33" ph="1">
        <f t="shared" si="15"/>
        <v>57</v>
      </c>
      <c r="V112" s="1" t="str" ph="1">
        <f t="shared" si="13"/>
        <v>ＲＩカイチョウカイチョウエレクト２０２０－２１ネンドカイチョウエレクトデアルシェカール・メータシノショウカイページデス。リャクレキトコレマデノコウセキトウガカカレテイマス。</v>
      </c>
    </row>
    <row r="113" spans="1:22" ht="128.25" customHeight="1" ph="1" x14ac:dyDescent="0.4">
      <c r="A113" s="30" ph="1"/>
      <c r="B113" t="str" ph="1">
        <f t="shared" si="9"/>
        <v/>
      </c>
      <c r="C113" t="str" ph="1">
        <f t="shared" si="10"/>
        <v/>
      </c>
      <c r="D113" t="str" ph="1">
        <f t="shared" si="11"/>
        <v/>
      </c>
      <c r="E113" s="54" t="str" ph="1">
        <f t="shared" si="12"/>
        <v/>
      </c>
      <c r="F113" s="8" ph="1">
        <v>109</v>
      </c>
      <c r="G113" s="1" t="str" ph="1">
        <f t="shared" si="8"/>
        <v/>
      </c>
      <c r="H113" s="30" ph="1"/>
      <c r="I113" s="30" ph="1"/>
      <c r="J113" s="30" ph="1"/>
      <c r="K113" s="30" ph="1"/>
      <c r="L113" s="30" ph="1"/>
      <c r="M113" s="30" ph="1"/>
      <c r="N113" s="30" ph="1"/>
      <c r="O113" s="17" t="s" ph="1">
        <v>175</v>
      </c>
      <c r="P113" s="28" t="s" ph="1">
        <v>198</v>
      </c>
      <c r="Q113" s="28" t="s" ph="1">
        <v>209</v>
      </c>
      <c r="R113" s="18" t="s" ph="1">
        <v>105</v>
      </c>
      <c r="S113" s="9" t="str" ph="1">
        <f t="shared" si="14"/>
        <v>✕</v>
      </c>
      <c r="T113" s="33" t="str" ph="1">
        <f>IF(S113="○",MAX($T$8:T112)+1,"")</f>
        <v/>
      </c>
      <c r="U113" s="33" ph="1">
        <f t="shared" si="15"/>
        <v>142</v>
      </c>
      <c r="V113" s="1" t="str" ph="1">
        <f t="shared" si="13"/>
        <v>ザッシロータリーノザッシゼンセカイニヒロガルロータリーノネットワークデハ、サマザマナゲンゴデカズオオクノカンコウブツガシュッパンサレテイマス。ニホンノ『ロータリーノトモ』ヲハジメ、ゲンザイ、３０シュイジョウノチイキザッシガハッコウサレ、ソレゾレガドクジノナイヨウトナッテイマス。『Ｒｏｔａｒｙ』シノバックナンバーヲ１９１１ネンノソウカンゴウニサカノボッテミルコトガデキマス。</v>
      </c>
    </row>
    <row r="114" spans="1:22" ht="128.25" customHeight="1" ph="1" x14ac:dyDescent="0.4">
      <c r="A114" s="30" ph="1"/>
      <c r="B114" t="str" ph="1">
        <f t="shared" si="9"/>
        <v/>
      </c>
      <c r="C114" t="str" ph="1">
        <f t="shared" si="10"/>
        <v/>
      </c>
      <c r="D114" t="str" ph="1">
        <f t="shared" si="11"/>
        <v/>
      </c>
      <c r="E114" s="54" t="str" ph="1">
        <f t="shared" si="12"/>
        <v/>
      </c>
      <c r="F114" s="8" ph="1">
        <v>110</v>
      </c>
      <c r="G114" s="1" t="str" ph="1">
        <f t="shared" si="8"/>
        <v/>
      </c>
      <c r="H114" s="30" ph="1"/>
      <c r="I114" s="30" ph="1"/>
      <c r="J114" s="30" ph="1"/>
      <c r="K114" s="30" ph="1"/>
      <c r="L114" s="30" ph="1"/>
      <c r="M114" s="30" ph="1"/>
      <c r="N114" s="30" ph="1"/>
      <c r="O114" s="17" t="s" ph="1">
        <v>175</v>
      </c>
      <c r="P114" s="17" t="s" ph="1">
        <v>168</v>
      </c>
      <c r="Q114" s="17" t="s" ph="1">
        <v>218</v>
      </c>
      <c r="R114" s="18" t="s" ph="1">
        <v>106</v>
      </c>
      <c r="S114" s="9" t="str" ph="1">
        <f t="shared" si="14"/>
        <v>✕</v>
      </c>
      <c r="T114" s="33" t="str" ph="1">
        <f>IF(S114="○",MAX($T$8:T113)+1,"")</f>
        <v/>
      </c>
      <c r="U114" s="33" ph="1">
        <f t="shared" si="15"/>
        <v>96</v>
      </c>
      <c r="V114" s="1" t="str" ph="1">
        <f t="shared" si="13"/>
        <v>ニュースレタートピックノサイシンジョウホウロータリーニカンシテ、マタ、セカイカッコクノロータリークラブヤロータリアンノカツドウニツイテノサイシンジョウホウヲシルコトガデキマス。Ｍｙ　ＲＯＴＡＲＹノアカウントヲサクセイスレバ、ダレデモジュシンヲモウシコムコトガデキマス。</v>
      </c>
    </row>
    <row r="115" spans="1:22" ht="128.25" customHeight="1" ph="1" x14ac:dyDescent="0.4">
      <c r="A115" s="30" ph="1"/>
      <c r="B115" t="str" ph="1">
        <f t="shared" si="9"/>
        <v/>
      </c>
      <c r="C115" t="str" ph="1">
        <f t="shared" si="10"/>
        <v/>
      </c>
      <c r="D115" t="str" ph="1">
        <f t="shared" si="11"/>
        <v/>
      </c>
      <c r="E115" s="54" t="str" ph="1">
        <f t="shared" si="12"/>
        <v/>
      </c>
      <c r="F115" s="8" ph="1">
        <v>111</v>
      </c>
      <c r="G115" s="1" t="str" ph="1">
        <f t="shared" si="8"/>
        <v/>
      </c>
      <c r="H115" s="30" ph="1"/>
      <c r="I115" s="30" ph="1"/>
      <c r="J115" s="30" ph="1"/>
      <c r="K115" s="30" ph="1"/>
      <c r="L115" s="30" ph="1"/>
      <c r="M115" s="30" ph="1"/>
      <c r="N115" s="30" ph="1"/>
      <c r="O115" s="17" t="s" ph="1">
        <v>175</v>
      </c>
      <c r="P115" s="28" t="s" ph="1">
        <v>169</v>
      </c>
      <c r="Q115" s="28" t="s" ph="1">
        <v>217</v>
      </c>
      <c r="R115" s="18" t="s" ph="1">
        <v>107</v>
      </c>
      <c r="S115" s="9" t="str" ph="1">
        <f t="shared" si="14"/>
        <v>✕</v>
      </c>
      <c r="T115" s="33" t="str" ph="1">
        <f>IF(S115="○",MAX($T$8:T114)+1,"")</f>
        <v/>
      </c>
      <c r="U115" s="33" ph="1">
        <f t="shared" si="15"/>
        <v>41</v>
      </c>
      <c r="V115" s="1" t="str" ph="1">
        <f t="shared" si="13"/>
        <v>ロータリーボイスロータリアンノコエセカイデコウドウスルロータリアンカラノトウコウランデ、カツドウノタイケンダンヤイケントウガショウカイサレテイマス。</v>
      </c>
    </row>
    <row r="116" spans="1:22" ht="128.25" customHeight="1" ph="1" x14ac:dyDescent="0.4">
      <c r="A116" s="30" ph="1"/>
      <c r="B116" t="str" ph="1">
        <f t="shared" si="9"/>
        <v/>
      </c>
      <c r="C116" t="str" ph="1">
        <f t="shared" si="10"/>
        <v/>
      </c>
      <c r="D116" t="str" ph="1">
        <f t="shared" si="11"/>
        <v/>
      </c>
      <c r="E116" s="54" t="str" ph="1">
        <f t="shared" si="12"/>
        <v/>
      </c>
      <c r="F116" s="8" ph="1">
        <v>112</v>
      </c>
      <c r="G116" s="1" t="str" ph="1">
        <f t="shared" si="8"/>
        <v/>
      </c>
      <c r="H116" s="30" ph="1"/>
      <c r="I116" s="30" ph="1"/>
      <c r="J116" s="30" ph="1"/>
      <c r="K116" s="30" ph="1"/>
      <c r="L116" s="30" ph="1"/>
      <c r="M116" s="30" ph="1"/>
      <c r="N116" s="30" ph="1"/>
      <c r="O116" s="17" t="s" ph="1">
        <v>175</v>
      </c>
      <c r="P116" s="17" t="s" ph="1">
        <v>199</v>
      </c>
      <c r="Q116" s="18" ph="1"/>
      <c r="R116" s="18" t="s" ph="1">
        <v>108</v>
      </c>
      <c r="S116" s="9" t="str" ph="1">
        <f t="shared" si="14"/>
        <v>✕</v>
      </c>
      <c r="T116" s="33" t="str" ph="1">
        <f>IF(S116="○",MAX($T$8:T115)+1,"")</f>
        <v/>
      </c>
      <c r="U116" s="33" ph="1">
        <f t="shared" si="15"/>
        <v>23</v>
      </c>
      <c r="V116" s="1" t="str" ph="1">
        <f t="shared" si="13"/>
        <v>ニュース・キジロータリーノカツドウ・ニュースヲヨムコトガデキル。</v>
      </c>
    </row>
    <row r="117" spans="1:22" ht="128.25" customHeight="1" ph="1" x14ac:dyDescent="0.4">
      <c r="A117" s="30" ph="1"/>
      <c r="B117" t="str" ph="1">
        <f t="shared" si="9"/>
        <v/>
      </c>
      <c r="C117" t="str" ph="1">
        <f t="shared" si="10"/>
        <v/>
      </c>
      <c r="D117" t="str" ph="1">
        <f t="shared" si="11"/>
        <v/>
      </c>
      <c r="E117" s="54" t="str" ph="1">
        <f t="shared" si="12"/>
        <v/>
      </c>
      <c r="F117" s="8" ph="1">
        <v>113</v>
      </c>
      <c r="G117" s="1" t="str" ph="1">
        <f t="shared" si="8"/>
        <v/>
      </c>
      <c r="H117" s="30" ph="1"/>
      <c r="I117" s="30" ph="1"/>
      <c r="J117" s="30" ph="1"/>
      <c r="K117" s="30" ph="1"/>
      <c r="L117" s="30" ph="1"/>
      <c r="M117" s="30" ph="1"/>
      <c r="N117" s="30" ph="1"/>
      <c r="O117" s="17" t="s" ph="1">
        <v>175</v>
      </c>
      <c r="P117" s="28" t="s" ph="1">
        <v>200</v>
      </c>
      <c r="Q117" s="29" ph="1"/>
      <c r="R117" s="18" t="s" ph="1">
        <v>109</v>
      </c>
      <c r="S117" s="9" t="str" ph="1">
        <f t="shared" si="14"/>
        <v>✕</v>
      </c>
      <c r="T117" s="33" t="str" ph="1">
        <f>IF(S117="○",MAX($T$8:T116)+1,"")</f>
        <v/>
      </c>
      <c r="U117" s="33" ph="1">
        <f t="shared" si="15"/>
        <v>16</v>
      </c>
      <c r="V117" s="1" t="str" ph="1">
        <f t="shared" si="13"/>
        <v>オシラセＲＩヨリカイインニムケテノオシラセ。</v>
      </c>
    </row>
    <row r="118" spans="1:22" ht="128.25" customHeight="1" ph="1" x14ac:dyDescent="0.4">
      <c r="A118" s="30" ph="1"/>
      <c r="B118" t="str" ph="1">
        <f t="shared" si="9"/>
        <v/>
      </c>
      <c r="C118" t="str" ph="1">
        <f t="shared" si="10"/>
        <v/>
      </c>
      <c r="D118" t="str" ph="1">
        <f t="shared" si="11"/>
        <v/>
      </c>
      <c r="E118" s="54" t="str" ph="1">
        <f t="shared" si="12"/>
        <v/>
      </c>
      <c r="F118" s="8" ph="1">
        <v>114</v>
      </c>
      <c r="G118" s="1" t="str" ph="1">
        <f t="shared" si="8"/>
        <v/>
      </c>
      <c r="H118" s="30" ph="1"/>
      <c r="I118" s="30" ph="1"/>
      <c r="J118" s="30" ph="1"/>
      <c r="K118" s="30" ph="1"/>
      <c r="L118" s="30" ph="1"/>
      <c r="M118" s="30" ph="1"/>
      <c r="N118" s="30" ph="1"/>
      <c r="O118" s="17" t="s" ph="1">
        <v>175</v>
      </c>
      <c r="P118" s="17" t="s" ph="1">
        <v>201</v>
      </c>
      <c r="Q118" s="18" ph="1"/>
      <c r="R118" s="18" t="s" ph="1">
        <v>110</v>
      </c>
      <c r="S118" s="9" t="str" ph="1">
        <f t="shared" si="14"/>
        <v>✕</v>
      </c>
      <c r="T118" s="33" t="str" ph="1">
        <f>IF(S118="○",MAX($T$8:T117)+1,"")</f>
        <v/>
      </c>
      <c r="U118" s="33" ph="1">
        <f t="shared" si="15"/>
        <v>60</v>
      </c>
      <c r="V118" s="1" t="str" ph="1">
        <f t="shared" si="13"/>
        <v>ネンカンヨテイヒョウロータリーノネンカンヨテイヲサンコウニクラブノレイカイプログラム、プロジェクト、コウキョウイメージキャンペーンナドノキカクヲタテルコトガデキル。</v>
      </c>
    </row>
    <row r="119" spans="1:22" ht="128.25" customHeight="1" ph="1" x14ac:dyDescent="0.4">
      <c r="A119" s="30" ph="1"/>
      <c r="B119" t="str" ph="1">
        <f t="shared" si="9"/>
        <v/>
      </c>
      <c r="C119" t="str" ph="1">
        <f t="shared" si="10"/>
        <v/>
      </c>
      <c r="D119" t="str" ph="1">
        <f t="shared" si="11"/>
        <v/>
      </c>
      <c r="E119" s="54" t="str" ph="1">
        <f t="shared" si="12"/>
        <v/>
      </c>
      <c r="F119" s="8" ph="1">
        <v>115</v>
      </c>
      <c r="G119" s="1" t="str" ph="1">
        <f t="shared" si="8"/>
        <v/>
      </c>
      <c r="H119" s="30" ph="1"/>
      <c r="I119" s="30" ph="1"/>
      <c r="J119" s="30" ph="1"/>
      <c r="K119" s="30" ph="1"/>
      <c r="L119" s="30" ph="1"/>
      <c r="M119" s="30" ph="1"/>
      <c r="N119" s="30" ph="1"/>
      <c r="O119" s="17" t="s" ph="1">
        <v>175</v>
      </c>
      <c r="P119" s="28" t="s" ph="1">
        <v>170</v>
      </c>
      <c r="Q119" s="29" ph="1"/>
      <c r="R119" s="18" t="s" ph="1">
        <v>111</v>
      </c>
      <c r="S119" s="9" t="str" ph="1">
        <f t="shared" si="14"/>
        <v>✕</v>
      </c>
      <c r="T119" s="33" t="str" ph="1">
        <f>IF(S119="○",MAX($T$8:T118)+1,"")</f>
        <v/>
      </c>
      <c r="U119" s="33" ph="1">
        <f t="shared" si="15"/>
        <v>31</v>
      </c>
      <c r="V119" s="1" t="str" ph="1">
        <f t="shared" si="13"/>
        <v>メディアセンターロータリー、ロータリートポリオノガイヨウシリョウガダウンロードデキル。</v>
      </c>
    </row>
    <row r="120" spans="1:22" ht="128.25" customHeight="1" ph="1" x14ac:dyDescent="0.4">
      <c r="A120" s="30" ph="1"/>
      <c r="B120" t="str" ph="1">
        <f t="shared" si="9"/>
        <v/>
      </c>
      <c r="C120" t="str" ph="1">
        <f t="shared" si="10"/>
        <v/>
      </c>
      <c r="D120" t="str" ph="1">
        <f t="shared" si="11"/>
        <v/>
      </c>
      <c r="E120" s="54" t="str" ph="1">
        <f t="shared" si="12"/>
        <v/>
      </c>
      <c r="F120" s="8" ph="1">
        <v>116</v>
      </c>
      <c r="G120" s="1" t="str" ph="1">
        <f t="shared" si="8"/>
        <v/>
      </c>
      <c r="H120" s="30" ph="1"/>
      <c r="I120" s="30" ph="1"/>
      <c r="J120" s="30" ph="1"/>
      <c r="K120" s="30" ph="1"/>
      <c r="L120" s="30" ph="1"/>
      <c r="M120" s="30" ph="1"/>
      <c r="N120" s="30" ph="1"/>
      <c r="O120" s="17" t="s" ph="1">
        <v>175</v>
      </c>
      <c r="P120" s="17" t="s" ph="1">
        <v>115</v>
      </c>
      <c r="Q120" s="18" ph="1"/>
      <c r="R120" s="18" t="s" ph="1">
        <v>112</v>
      </c>
      <c r="S120" s="9" t="str" ph="1">
        <f t="shared" si="14"/>
        <v>✕</v>
      </c>
      <c r="T120" s="33" t="str" ph="1">
        <f>IF(S120="○",MAX($T$8:T119)+1,"")</f>
        <v/>
      </c>
      <c r="U120" s="33" ph="1">
        <f t="shared" si="15"/>
        <v>31</v>
      </c>
      <c r="V120" s="1" t="str" ph="1">
        <f t="shared" si="13"/>
        <v>ブランドリソースセンターケイサイサレテイルロゴ、シリョウヲダウンロードシテカツヨウスルコトガデキル。</v>
      </c>
    </row>
    <row r="121" spans="1:22" ht="128.25" customHeight="1" ph="1" x14ac:dyDescent="0.4">
      <c r="A121" s="30" ph="1"/>
      <c r="B121" t="str" ph="1">
        <f t="shared" si="9"/>
        <v/>
      </c>
      <c r="C121" t="str" ph="1">
        <f t="shared" si="10"/>
        <v/>
      </c>
      <c r="D121" t="str" ph="1">
        <f t="shared" si="11"/>
        <v/>
      </c>
      <c r="E121" s="54" t="str" ph="1">
        <f t="shared" si="12"/>
        <v/>
      </c>
      <c r="F121" s="8" ph="1">
        <v>117</v>
      </c>
      <c r="G121" s="1" t="str" ph="1">
        <f t="shared" si="8"/>
        <v/>
      </c>
      <c r="H121" s="30" ph="1"/>
      <c r="I121" s="30" ph="1"/>
      <c r="J121" s="30" ph="1"/>
      <c r="K121" s="30" ph="1"/>
      <c r="L121" s="30" ph="1"/>
      <c r="M121" s="30" ph="1"/>
      <c r="N121" s="30" ph="1"/>
      <c r="O121" s="17" t="s" ph="1">
        <v>175</v>
      </c>
      <c r="P121" s="28" t="s" ph="1">
        <v>171</v>
      </c>
      <c r="Q121" s="29" ph="1"/>
      <c r="R121" s="18" t="s" ph="1">
        <v>113</v>
      </c>
      <c r="S121" s="9" t="str" ph="1">
        <f t="shared" si="14"/>
        <v>✕</v>
      </c>
      <c r="T121" s="33" t="str" ph="1">
        <f>IF(S121="○",MAX($T$8:T120)+1,"")</f>
        <v/>
      </c>
      <c r="U121" s="33" ph="1">
        <f t="shared" si="15"/>
        <v>40</v>
      </c>
      <c r="V121" s="1" t="str" ph="1">
        <f t="shared" si="13"/>
        <v>Ｒｏｔａｒｙ　Ｖｉｄｅｏロータリーノカツドウヲビデオデミルコトガデキル。（ニホンデヨイコトヲシヨウ・キョウイクノシエン）</v>
      </c>
    </row>
    <row r="122" spans="1:22" ht="128.25" customHeight="1" ph="1" x14ac:dyDescent="0.4">
      <c r="A122" s="30" ph="1"/>
      <c r="B122" t="str" ph="1">
        <f t="shared" si="9"/>
        <v/>
      </c>
      <c r="C122" t="str" ph="1">
        <f t="shared" si="10"/>
        <v/>
      </c>
      <c r="D122" t="str" ph="1">
        <f t="shared" si="11"/>
        <v/>
      </c>
      <c r="E122" s="54" t="str" ph="1">
        <f t="shared" si="12"/>
        <v/>
      </c>
      <c r="F122" s="8" ph="1">
        <v>118</v>
      </c>
      <c r="G122" s="1" t="str" ph="1">
        <f t="shared" si="8"/>
        <v/>
      </c>
      <c r="H122" s="30" ph="1"/>
      <c r="I122" s="30" ph="1"/>
      <c r="J122" s="30" ph="1"/>
      <c r="K122" s="30" ph="1"/>
      <c r="L122" s="30" ph="1"/>
      <c r="M122" s="30" ph="1"/>
      <c r="N122" s="30" ph="1"/>
      <c r="O122" s="19" t="s" ph="1">
        <v>174</v>
      </c>
      <c r="P122" s="19" t="s" ph="1">
        <v>202</v>
      </c>
      <c r="Q122" s="19" t="s" ph="1">
        <v>150</v>
      </c>
      <c r="R122" s="20" t="s" ph="1">
        <v>114</v>
      </c>
      <c r="S122" s="9" t="str" ph="1">
        <f t="shared" si="14"/>
        <v>✕</v>
      </c>
      <c r="T122" s="33" t="str" ph="1">
        <f>IF(S122="○",MAX($T$8:T121)+1,"")</f>
        <v/>
      </c>
      <c r="U122" s="33" ph="1">
        <f t="shared" si="15"/>
        <v>102</v>
      </c>
      <c r="V122" s="1" t="str" ph="1">
        <f t="shared" si="13"/>
        <v>ヤクダツツールロータリーショーケースクラブヤチクガ、ジブンタチノプロジェクトヲロータリーナイガイニショウカイデキルウェブサイトデス。オスマイノチイキデノプロジェクトダケデナク、カイガイノプロジェクトモケンサクデキ、ホウシプロジェクトヘノアイデアヲエルノニサイテキデス。</v>
      </c>
    </row>
    <row r="123" spans="1:22" ht="128.25" customHeight="1" ph="1" x14ac:dyDescent="0.4">
      <c r="A123" s="30" ph="1"/>
      <c r="B123" t="str" ph="1">
        <f t="shared" si="9"/>
        <v/>
      </c>
      <c r="C123" t="str" ph="1">
        <f t="shared" si="10"/>
        <v/>
      </c>
      <c r="D123" t="str" ph="1">
        <f t="shared" si="11"/>
        <v/>
      </c>
      <c r="E123" s="54" t="str" ph="1">
        <f t="shared" si="12"/>
        <v/>
      </c>
      <c r="F123" s="8" ph="1">
        <v>119</v>
      </c>
      <c r="G123" s="1" t="str" ph="1">
        <f t="shared" si="8"/>
        <v/>
      </c>
      <c r="H123" s="30" ph="1"/>
      <c r="I123" s="30" ph="1"/>
      <c r="J123" s="30" ph="1"/>
      <c r="K123" s="30" ph="1"/>
      <c r="L123" s="30" ph="1"/>
      <c r="M123" s="30" ph="1"/>
      <c r="N123" s="30" ph="1"/>
      <c r="O123" s="19" t="s" ph="1">
        <v>174</v>
      </c>
      <c r="P123" s="19" t="s" ph="1">
        <v>202</v>
      </c>
      <c r="Q123" s="19" t="s" ph="1">
        <v>115</v>
      </c>
      <c r="R123" s="21" t="s" ph="1">
        <v>112</v>
      </c>
      <c r="S123" s="9" t="str" ph="1">
        <f t="shared" si="14"/>
        <v>✕</v>
      </c>
      <c r="T123" s="33" t="str" ph="1">
        <f>IF(S123="○",MAX($T$8:T122)+1,"")</f>
        <v/>
      </c>
      <c r="U123" s="33" ph="1">
        <f t="shared" si="15"/>
        <v>31</v>
      </c>
      <c r="V123" s="1" t="str" ph="1">
        <f t="shared" si="13"/>
        <v>ヤクダツツールブランドリソースセンターケイサイサレテイルロゴ、シリョウヲダウンロードシテカツヨウスルコトガデキル。</v>
      </c>
    </row>
    <row r="124" spans="1:22" ht="128.25" customHeight="1" ph="1" x14ac:dyDescent="0.4">
      <c r="A124" s="30" ph="1"/>
      <c r="B124" t="str" ph="1">
        <f t="shared" si="9"/>
        <v/>
      </c>
      <c r="C124" t="str" ph="1">
        <f t="shared" si="10"/>
        <v/>
      </c>
      <c r="D124" t="str" ph="1">
        <f t="shared" si="11"/>
        <v/>
      </c>
      <c r="E124" s="54" t="str" ph="1">
        <f t="shared" si="12"/>
        <v/>
      </c>
      <c r="F124" s="8" ph="1">
        <v>120</v>
      </c>
      <c r="G124" s="1" t="str" ph="1">
        <f t="shared" si="8"/>
        <v/>
      </c>
      <c r="H124" s="30" ph="1"/>
      <c r="I124" s="30" ph="1"/>
      <c r="J124" s="30" ph="1"/>
      <c r="K124" s="30" ph="1"/>
      <c r="L124" s="30" ph="1"/>
      <c r="M124" s="30" ph="1"/>
      <c r="N124" s="30" ph="1"/>
      <c r="O124" s="19" t="s" ph="1">
        <v>174</v>
      </c>
      <c r="P124" s="19" t="s" ph="1">
        <v>202</v>
      </c>
      <c r="Q124" s="19" t="s" ph="1">
        <v>151</v>
      </c>
      <c r="R124" s="21" t="s" ph="1">
        <v>72</v>
      </c>
      <c r="S124" s="9" t="str" ph="1">
        <f t="shared" si="14"/>
        <v>✕</v>
      </c>
      <c r="T124" s="33" t="str" ph="1">
        <f>IF(S124="○",MAX($T$8:T123)+1,"")</f>
        <v/>
      </c>
      <c r="U124" s="33" ph="1">
        <f t="shared" si="15"/>
        <v>64</v>
      </c>
      <c r="V124" s="1" t="str" ph="1">
        <f t="shared" si="13"/>
        <v>ヤクダツツールロータリークラブ・セントラルクラブノモクヒョウヲセッテイシタッセイジョウキョウヲカクニンスルコトガデキル。クラブノモクヒョウニカンケイシタデータヤケイコウノエツラン、モクヒョウ、プログラム、カツドウヲカンリデキル。</v>
      </c>
    </row>
    <row r="125" spans="1:22" ht="128.25" customHeight="1" ph="1" x14ac:dyDescent="0.4">
      <c r="A125" s="30" ph="1"/>
      <c r="B125" t="str" ph="1">
        <f t="shared" si="9"/>
        <v/>
      </c>
      <c r="C125" t="str" ph="1">
        <f t="shared" si="10"/>
        <v/>
      </c>
      <c r="D125" t="str" ph="1">
        <f t="shared" si="11"/>
        <v/>
      </c>
      <c r="E125" s="54" t="str" ph="1">
        <f t="shared" si="12"/>
        <v/>
      </c>
      <c r="F125" s="8" ph="1">
        <v>121</v>
      </c>
      <c r="G125" s="1" t="str" ph="1">
        <f t="shared" si="8"/>
        <v/>
      </c>
      <c r="H125" s="30" ph="1"/>
      <c r="I125" s="30" ph="1"/>
      <c r="J125" s="30" ph="1"/>
      <c r="K125" s="30" ph="1"/>
      <c r="L125" s="30" ph="1"/>
      <c r="M125" s="30" ph="1"/>
      <c r="N125" s="30" ph="1"/>
      <c r="O125" s="19" t="s" ph="1">
        <v>174</v>
      </c>
      <c r="P125" s="19" t="s" ph="1">
        <v>202</v>
      </c>
      <c r="Q125" s="19" t="s" ph="1">
        <v>159</v>
      </c>
      <c r="R125" s="21" t="s" ph="1">
        <v>116</v>
      </c>
      <c r="S125" s="9" t="str" ph="1">
        <f t="shared" si="14"/>
        <v>✕</v>
      </c>
      <c r="T125" s="33" t="str" ph="1">
        <f>IF(S125="○",MAX($T$8:T124)+1,"")</f>
        <v/>
      </c>
      <c r="U125" s="33" ph="1">
        <f t="shared" si="15"/>
        <v>53</v>
      </c>
      <c r="V125" s="1" t="str" ph="1">
        <f t="shared" si="13"/>
        <v>ヤクダツツールラーニングセンターロータリーニツイテヤチク・クラブデノカクイインカイノヤクワリナドノケンシュウヨウノドウガヤシリョウノエツラン、シチョウシナガラベンキョウデキル。</v>
      </c>
    </row>
    <row r="126" spans="1:22" ht="128.25" customHeight="1" ph="1" x14ac:dyDescent="0.4">
      <c r="A126" s="30" ph="1"/>
      <c r="B126" t="str" ph="1">
        <f t="shared" si="9"/>
        <v/>
      </c>
      <c r="C126" t="str" ph="1">
        <f t="shared" si="10"/>
        <v/>
      </c>
      <c r="D126" t="str" ph="1">
        <f t="shared" si="11"/>
        <v/>
      </c>
      <c r="E126" s="54" t="str" ph="1">
        <f t="shared" si="12"/>
        <v/>
      </c>
      <c r="F126" s="8" ph="1">
        <v>122</v>
      </c>
      <c r="G126" s="1" t="str" ph="1">
        <f t="shared" si="8"/>
        <v/>
      </c>
      <c r="H126" s="30" ph="1"/>
      <c r="I126" s="30" ph="1"/>
      <c r="J126" s="30" ph="1"/>
      <c r="K126" s="30" ph="1"/>
      <c r="L126" s="30" ph="1"/>
      <c r="M126" s="30" ph="1"/>
      <c r="N126" s="30" ph="1"/>
      <c r="O126" s="19" t="s" ph="1">
        <v>174</v>
      </c>
      <c r="P126" s="19" t="s" ph="1">
        <v>202</v>
      </c>
      <c r="Q126" s="19" t="s" ph="1">
        <v>142</v>
      </c>
      <c r="R126" s="21" t="s" ph="1">
        <v>117</v>
      </c>
      <c r="S126" s="9" t="str" ph="1">
        <f t="shared" si="14"/>
        <v>✕</v>
      </c>
      <c r="T126" s="33" t="str" ph="1">
        <f>IF(S126="○",MAX($T$8:T125)+1,"")</f>
        <v/>
      </c>
      <c r="U126" s="33" ph="1">
        <f t="shared" si="15"/>
        <v>21</v>
      </c>
      <c r="V126" s="1" t="str" ph="1">
        <f t="shared" si="13"/>
        <v>ヤクダツツールフォーラムコクサイロータリーナドデオコナワレルフォーラムノアンナイ</v>
      </c>
    </row>
    <row r="127" spans="1:22" ht="128.25" customHeight="1" ph="1" x14ac:dyDescent="0.4">
      <c r="A127" s="30" ph="1"/>
      <c r="B127" t="str" ph="1">
        <f t="shared" si="9"/>
        <v/>
      </c>
      <c r="C127" t="str" ph="1">
        <f t="shared" si="10"/>
        <v/>
      </c>
      <c r="D127" t="str" ph="1">
        <f t="shared" si="11"/>
        <v/>
      </c>
      <c r="E127" s="54" t="str" ph="1">
        <f t="shared" si="12"/>
        <v/>
      </c>
      <c r="F127" s="8" ph="1">
        <v>123</v>
      </c>
      <c r="G127" s="1" t="str" ph="1">
        <f t="shared" si="8"/>
        <v/>
      </c>
      <c r="H127" s="30" ph="1"/>
      <c r="I127" s="30" ph="1"/>
      <c r="J127" s="30" ph="1"/>
      <c r="K127" s="30" ph="1"/>
      <c r="L127" s="30" ph="1"/>
      <c r="M127" s="30" ph="1"/>
      <c r="N127" s="30" ph="1"/>
      <c r="O127" s="19" t="s" ph="1">
        <v>174</v>
      </c>
      <c r="P127" s="59" t="s" ph="1">
        <v>203</v>
      </c>
      <c r="Q127" s="59" t="s" ph="1">
        <v>216</v>
      </c>
      <c r="R127" s="21" t="s" ph="1">
        <v>118</v>
      </c>
      <c r="S127" s="9" t="str" ph="1">
        <f t="shared" si="14"/>
        <v>✕</v>
      </c>
      <c r="T127" s="33" t="str" ph="1">
        <f>IF(S127="○",MAX($T$8:T126)+1,"")</f>
        <v/>
      </c>
      <c r="U127" s="33" ph="1">
        <f t="shared" si="15"/>
        <v>15</v>
      </c>
      <c r="V127" s="1" t="str" ph="1">
        <f t="shared" si="13"/>
        <v>ゴテイキョウアイテム＆サービスメンキョシュトクギョウシャロータリーカンレンショウヒントリアツカイギョウシャアンナイ</v>
      </c>
    </row>
    <row r="128" spans="1:22" ht="128.25" customHeight="1" ph="1" x14ac:dyDescent="0.4">
      <c r="A128" s="30" ph="1"/>
      <c r="B128" t="str" ph="1">
        <f t="shared" si="9"/>
        <v/>
      </c>
      <c r="C128" t="str" ph="1">
        <f t="shared" si="10"/>
        <v/>
      </c>
      <c r="D128" t="str" ph="1">
        <f t="shared" si="11"/>
        <v/>
      </c>
      <c r="E128" s="54" t="str" ph="1">
        <f t="shared" si="12"/>
        <v/>
      </c>
      <c r="F128" s="8" ph="1">
        <v>124</v>
      </c>
      <c r="G128" s="1" t="str" ph="1">
        <f t="shared" si="8"/>
        <v/>
      </c>
      <c r="H128" s="30" ph="1"/>
      <c r="I128" s="30" ph="1"/>
      <c r="J128" s="30" ph="1"/>
      <c r="K128" s="30" ph="1"/>
      <c r="L128" s="30" ph="1"/>
      <c r="M128" s="30" ph="1"/>
      <c r="N128" s="30" ph="1"/>
      <c r="O128" s="19" t="s" ph="1">
        <v>174</v>
      </c>
      <c r="P128" s="59" t="s" ph="1">
        <v>203</v>
      </c>
      <c r="Q128" s="59" t="s" ph="1">
        <v>172</v>
      </c>
      <c r="R128" s="21" t="s" ph="1">
        <v>119</v>
      </c>
      <c r="S128" s="9" t="str" ph="1">
        <f t="shared" si="14"/>
        <v>✕</v>
      </c>
      <c r="T128" s="33" t="str" ph="1">
        <f>IF(S128="○",MAX($T$8:T127)+1,"")</f>
        <v/>
      </c>
      <c r="U128" s="33" ph="1">
        <f t="shared" si="15"/>
        <v>16</v>
      </c>
      <c r="V128" s="1" t="str" ph="1">
        <f t="shared" si="13"/>
        <v>ゴテイキョウアイテム＆サービスロータリーノクレジットカードロータリーノクレジットカードアンナイ</v>
      </c>
    </row>
    <row r="129" spans="1:22" ht="128.25" customHeight="1" ph="1" x14ac:dyDescent="0.4">
      <c r="A129" s="30" ph="1"/>
      <c r="B129" t="str" ph="1">
        <f t="shared" si="9"/>
        <v/>
      </c>
      <c r="C129" t="str" ph="1">
        <f t="shared" si="10"/>
        <v/>
      </c>
      <c r="D129" t="str" ph="1">
        <f t="shared" si="11"/>
        <v/>
      </c>
      <c r="E129" s="54" t="str" ph="1">
        <f t="shared" si="12"/>
        <v/>
      </c>
      <c r="F129" s="8" ph="1">
        <v>125</v>
      </c>
      <c r="G129" s="1" t="str" ph="1">
        <f t="shared" si="8"/>
        <v/>
      </c>
      <c r="H129" s="30" ph="1"/>
      <c r="I129" s="30" ph="1"/>
      <c r="J129" s="30" ph="1"/>
      <c r="K129" s="30" ph="1"/>
      <c r="L129" s="30" ph="1"/>
      <c r="M129" s="30" ph="1"/>
      <c r="N129" s="30" ph="1"/>
      <c r="O129" s="19" t="s" ph="1">
        <v>174</v>
      </c>
      <c r="P129" s="59" t="s" ph="1">
        <v>203</v>
      </c>
      <c r="Q129" s="59" t="s" ph="1">
        <v>161</v>
      </c>
      <c r="R129" s="21" t="s" ph="1">
        <v>120</v>
      </c>
      <c r="S129" s="9" t="str" ph="1">
        <f t="shared" si="14"/>
        <v>✕</v>
      </c>
      <c r="T129" s="33" t="str" ph="1">
        <f>IF(S129="○",MAX($T$8:T128)+1,"")</f>
        <v/>
      </c>
      <c r="U129" s="33" ph="1">
        <f t="shared" si="15"/>
        <v>58</v>
      </c>
      <c r="V129" s="1" t="str" ph="1">
        <f t="shared" si="13"/>
        <v>ゴテイキョウアイテム＆サービスＲＯＴＡＲＹマーケットプレイスロータリーノコウシキアプリ・クラブデータカンリシステム・ロータリアンニカンレンシタオンラインツールヤアプリ、ウェブサイトノアンナイ</v>
      </c>
    </row>
    <row r="130" spans="1:22" ht="128.25" customHeight="1" ph="1" x14ac:dyDescent="0.4">
      <c r="A130" s="30" ph="1"/>
      <c r="B130" t="str" ph="1">
        <f t="shared" si="9"/>
        <v/>
      </c>
      <c r="C130" t="str" ph="1">
        <f t="shared" si="10"/>
        <v/>
      </c>
      <c r="D130" t="str" ph="1">
        <f t="shared" si="11"/>
        <v/>
      </c>
      <c r="E130" s="54" t="str" ph="1">
        <f t="shared" si="12"/>
        <v/>
      </c>
      <c r="F130" s="8" ph="1">
        <v>126</v>
      </c>
      <c r="G130" s="1" t="str" ph="1">
        <f t="shared" si="8"/>
        <v/>
      </c>
      <c r="H130" s="30" ph="1"/>
      <c r="I130" s="30" ph="1"/>
      <c r="J130" s="30" ph="1"/>
      <c r="K130" s="30" ph="1"/>
      <c r="L130" s="30" ph="1"/>
      <c r="M130" s="30" ph="1"/>
      <c r="N130" s="30" ph="1"/>
      <c r="O130" s="19" t="s" ph="1">
        <v>174</v>
      </c>
      <c r="P130" s="59" t="s" ph="1">
        <v>203</v>
      </c>
      <c r="Q130" s="59" t="s" ph="1">
        <v>215</v>
      </c>
      <c r="R130" s="21" t="s" ph="1">
        <v>121</v>
      </c>
      <c r="S130" s="9" t="str" ph="1">
        <f t="shared" si="14"/>
        <v>✕</v>
      </c>
      <c r="T130" s="33" t="str" ph="1">
        <f>IF(S130="○",MAX($T$8:T129)+1,"")</f>
        <v/>
      </c>
      <c r="U130" s="33" ph="1">
        <f t="shared" si="15"/>
        <v>14</v>
      </c>
      <c r="V130" s="1" t="str" ph="1">
        <f t="shared" si="13"/>
        <v>ゴテイキョウアイテム＆サービスロータリーノコウシキアプリロータリーノコウシキアプリノアンナイ</v>
      </c>
    </row>
    <row r="131" spans="1:22" ht="128.25" customHeight="1" ph="1" x14ac:dyDescent="0.4">
      <c r="A131" s="30" ph="1"/>
      <c r="B131" t="str" ph="1">
        <f t="shared" si="9"/>
        <v/>
      </c>
      <c r="C131" t="str" ph="1">
        <f t="shared" si="10"/>
        <v/>
      </c>
      <c r="D131" t="str" ph="1">
        <f t="shared" si="11"/>
        <v/>
      </c>
      <c r="E131" s="54" t="str" ph="1">
        <f t="shared" si="12"/>
        <v/>
      </c>
      <c r="F131" s="8" ph="1">
        <v>127</v>
      </c>
      <c r="G131" s="1" t="str" ph="1">
        <f t="shared" si="8"/>
        <v/>
      </c>
      <c r="H131" s="30" ph="1"/>
      <c r="I131" s="30" ph="1"/>
      <c r="J131" s="30" ph="1"/>
      <c r="K131" s="30" ph="1"/>
      <c r="L131" s="30" ph="1"/>
      <c r="M131" s="30" ph="1"/>
      <c r="N131" s="30" ph="1"/>
      <c r="O131" s="19" t="s" ph="1">
        <v>174</v>
      </c>
      <c r="P131" s="19" t="s" ph="1">
        <v>204</v>
      </c>
      <c r="Q131" s="21" ph="1"/>
      <c r="R131" s="21" t="s" ph="1">
        <v>122</v>
      </c>
      <c r="S131" s="9" t="str" ph="1">
        <f t="shared" si="14"/>
        <v>✕</v>
      </c>
      <c r="T131" s="33" t="str" ph="1">
        <f>IF(S131="○",MAX($T$8:T130)+1,"")</f>
        <v/>
      </c>
      <c r="U131" s="33" ph="1">
        <f t="shared" si="15"/>
        <v>15</v>
      </c>
      <c r="V131" s="1" t="str" ph="1">
        <f t="shared" si="13"/>
        <v>サイニュウカイ／イセキサイニュウカイヤイセキノテイシュツショルイサポート</v>
      </c>
    </row>
    <row r="132" spans="1:22" ht="128.25" customHeight="1" ph="1" x14ac:dyDescent="0.4">
      <c r="A132" s="30" ph="1"/>
      <c r="B132" t="str" ph="1">
        <f t="shared" si="9"/>
        <v/>
      </c>
      <c r="C132" t="str" ph="1">
        <f t="shared" si="10"/>
        <v/>
      </c>
      <c r="D132" t="str" ph="1">
        <f t="shared" si="11"/>
        <v/>
      </c>
      <c r="E132" s="54" t="str" ph="1">
        <f t="shared" si="12"/>
        <v/>
      </c>
      <c r="F132" s="8" ph="1">
        <v>128</v>
      </c>
      <c r="G132" s="1" t="str" ph="1">
        <f t="shared" si="8"/>
        <v/>
      </c>
      <c r="H132" s="30" ph="1"/>
      <c r="I132" s="30" ph="1"/>
      <c r="J132" s="30" ph="1"/>
      <c r="K132" s="30" ph="1"/>
      <c r="L132" s="30" ph="1"/>
      <c r="M132" s="30" ph="1"/>
      <c r="N132" s="30" ph="1"/>
      <c r="O132" s="19" t="s" ph="1">
        <v>174</v>
      </c>
      <c r="P132" s="59" t="s" ph="1">
        <v>205</v>
      </c>
      <c r="Q132" s="59" t="s" ph="1">
        <v>214</v>
      </c>
      <c r="R132" s="21" t="s" ph="1">
        <v>123</v>
      </c>
      <c r="S132" s="9" t="str" ph="1">
        <f t="shared" si="14"/>
        <v>✕</v>
      </c>
      <c r="T132" s="33" t="str" ph="1">
        <f>IF(S132="○",MAX($T$8:T131)+1,"")</f>
        <v/>
      </c>
      <c r="U132" s="33" ph="1">
        <f t="shared" si="15"/>
        <v>20</v>
      </c>
      <c r="V132" s="1" t="str" ph="1">
        <f t="shared" si="13"/>
        <v>リソース＆サンコウシリョウアカウントセッテイノページ／プロフィールホンニンアカウント・プロフィールノカクニン、セッテイ</v>
      </c>
    </row>
    <row r="133" spans="1:22" ht="128.25" customHeight="1" ph="1" x14ac:dyDescent="0.4">
      <c r="A133" s="30" ph="1"/>
      <c r="B133" t="str" ph="1">
        <f t="shared" si="9"/>
        <v/>
      </c>
      <c r="C133" t="str" ph="1">
        <f t="shared" si="10"/>
        <v/>
      </c>
      <c r="D133" t="str" ph="1">
        <f t="shared" si="11"/>
        <v/>
      </c>
      <c r="E133" s="54" t="str" ph="1">
        <f t="shared" si="12"/>
        <v/>
      </c>
      <c r="F133" s="8" ph="1">
        <v>129</v>
      </c>
      <c r="G133" s="1" t="str" ph="1">
        <f t="shared" ref="G133:G196" si="16">IF(IFERROR(MATCH(F133,$T$8:$T$143,0),0)&gt;=1,MATCH(F133,$T$8:$T$143,0),"")</f>
        <v/>
      </c>
      <c r="H133" s="30" ph="1"/>
      <c r="I133" s="30" ph="1"/>
      <c r="J133" s="30" ph="1"/>
      <c r="K133" s="30" ph="1"/>
      <c r="L133" s="30" ph="1"/>
      <c r="M133" s="30" ph="1"/>
      <c r="N133" s="30" ph="1"/>
      <c r="O133" s="19" t="s" ph="1">
        <v>174</v>
      </c>
      <c r="P133" s="59" t="s" ph="1">
        <v>205</v>
      </c>
      <c r="Q133" s="59" t="s" ph="1">
        <v>213</v>
      </c>
      <c r="R133" s="21" t="s" ph="1">
        <v>124</v>
      </c>
      <c r="S133" s="9" t="str" ph="1">
        <f t="shared" si="14"/>
        <v>✕</v>
      </c>
      <c r="T133" s="33" t="str" ph="1">
        <f>IF(S133="○",MAX($T$8:T132)+1,"")</f>
        <v/>
      </c>
      <c r="U133" s="33" ph="1">
        <f t="shared" si="15"/>
        <v>10</v>
      </c>
      <c r="V133" s="1" t="str" ph="1">
        <f t="shared" si="13"/>
        <v>リソース＆サンコウシリョウカイインゾウキョウカイインゾウキョウニカンスルシリョウ</v>
      </c>
    </row>
    <row r="134" spans="1:22" ht="128.25" customHeight="1" ph="1" x14ac:dyDescent="0.4">
      <c r="A134" s="30" ph="1"/>
      <c r="B134" t="str" ph="1">
        <f t="shared" ref="B134:B197" si="17">IF(G134="","",INDEX($O$8:$O$143,G134,1))</f>
        <v/>
      </c>
      <c r="C134" t="str" ph="1">
        <f t="shared" ref="C134:C197" si="18">IF(G134="","",IF(INDEX($P$8:$P$143,G134,1)="","",INDEX($P$8:$P$143,G134,1)))</f>
        <v/>
      </c>
      <c r="D134" t="str" ph="1">
        <f t="shared" ref="D134:D197" si="19">IF(G134="","",IF(INDEX($Q$8:$Q$143,G134,1)="","",INDEX($Q$8:$Q$143,G134,1)))</f>
        <v/>
      </c>
      <c r="E134" s="54" t="str" ph="1">
        <f t="shared" ref="E134:E197" si="20">IF(G134="","",INDEX($R$8:$R$143,G134,1))</f>
        <v/>
      </c>
      <c r="F134" s="8" ph="1">
        <v>130</v>
      </c>
      <c r="G134" s="1" t="str" ph="1">
        <f t="shared" si="16"/>
        <v/>
      </c>
      <c r="H134" s="30" ph="1"/>
      <c r="I134" s="30" ph="1"/>
      <c r="J134" s="30" ph="1"/>
      <c r="K134" s="30" ph="1"/>
      <c r="L134" s="30" ph="1"/>
      <c r="M134" s="30" ph="1"/>
      <c r="N134" s="30" ph="1"/>
      <c r="O134" s="19" t="s" ph="1">
        <v>174</v>
      </c>
      <c r="P134" s="59" t="s" ph="1">
        <v>205</v>
      </c>
      <c r="Q134" s="59" t="s" ph="1">
        <v>191</v>
      </c>
      <c r="R134" s="21" t="s" ph="1">
        <v>125</v>
      </c>
      <c r="S134" s="9" t="str" ph="1">
        <f t="shared" si="14"/>
        <v>✕</v>
      </c>
      <c r="T134" s="33" t="str" ph="1">
        <f>IF(S134="○",MAX($T$8:T133)+1,"")</f>
        <v/>
      </c>
      <c r="U134" s="33" ph="1">
        <f t="shared" si="15"/>
        <v>63</v>
      </c>
      <c r="V134" s="1" t="str" ph="1">
        <f t="shared" si="13"/>
        <v>リソース＆サンコウシリョウクラブトチクノウンエイクラブウンエイノショテツヅキ・チクノウンエイヤカクシュレポート（ゾウキョウ・キフ・カイチョウショウトウ）メイボ＆レンラクサキ（チクシエンスタッフヤクラブレイカイジョウホウノカクニントウ）</v>
      </c>
    </row>
    <row r="135" spans="1:22" ht="128.25" customHeight="1" ph="1" x14ac:dyDescent="0.4">
      <c r="A135" s="30" ph="1"/>
      <c r="B135" t="str" ph="1">
        <f t="shared" si="17"/>
        <v/>
      </c>
      <c r="C135" t="str" ph="1">
        <f t="shared" si="18"/>
        <v/>
      </c>
      <c r="D135" t="str" ph="1">
        <f t="shared" si="19"/>
        <v/>
      </c>
      <c r="E135" s="54" t="str" ph="1">
        <f t="shared" si="20"/>
        <v/>
      </c>
      <c r="F135" s="8" ph="1">
        <v>131</v>
      </c>
      <c r="G135" s="1" t="str" ph="1">
        <f t="shared" si="16"/>
        <v/>
      </c>
      <c r="H135" s="30" ph="1"/>
      <c r="I135" s="30" ph="1"/>
      <c r="J135" s="30" ph="1"/>
      <c r="K135" s="30" ph="1"/>
      <c r="L135" s="30" ph="1"/>
      <c r="M135" s="30" ph="1"/>
      <c r="N135" s="30" ph="1"/>
      <c r="O135" s="19" t="s" ph="1">
        <v>174</v>
      </c>
      <c r="P135" s="59" t="s" ph="1">
        <v>205</v>
      </c>
      <c r="Q135" s="59" t="s" ph="1">
        <v>201</v>
      </c>
      <c r="R135" s="21" t="s" ph="1">
        <v>126</v>
      </c>
      <c r="S135" s="9" t="str" ph="1">
        <f t="shared" si="14"/>
        <v>✕</v>
      </c>
      <c r="T135" s="33" t="str" ph="1">
        <f>IF(S135="○",MAX($T$8:T134)+1,"")</f>
        <v/>
      </c>
      <c r="U135" s="33" ph="1">
        <f t="shared" si="15"/>
        <v>81</v>
      </c>
      <c r="V135" s="1" t="str" ph="1">
        <f t="shared" si="13"/>
        <v>リソース＆サンコウシリョウネンカンヨテイヒョウレイカイプログラム、プロジェクト、コウキョウイメージキャンペーンナドヲキカクノサイニサンコウトナルネンカンヨテイヒョウ。ヨテイヒョウニハ、カクシュショウ・ヒョウショウノスイセンシメキリビ、コクサイタイカイトウノギョウジノヨテイモフクマレル</v>
      </c>
    </row>
    <row r="136" spans="1:22" ht="128.25" customHeight="1" ph="1" x14ac:dyDescent="0.4">
      <c r="A136" s="30" ph="1"/>
      <c r="B136" t="str" ph="1">
        <f t="shared" si="17"/>
        <v/>
      </c>
      <c r="C136" t="str" ph="1">
        <f t="shared" si="18"/>
        <v/>
      </c>
      <c r="D136" t="str" ph="1">
        <f t="shared" si="19"/>
        <v/>
      </c>
      <c r="E136" s="54" t="str" ph="1">
        <f t="shared" si="20"/>
        <v/>
      </c>
      <c r="F136" s="8" ph="1">
        <v>132</v>
      </c>
      <c r="G136" s="1" t="str" ph="1">
        <f t="shared" si="16"/>
        <v/>
      </c>
      <c r="H136" s="30" ph="1"/>
      <c r="I136" s="30" ph="1"/>
      <c r="J136" s="30" ph="1"/>
      <c r="K136" s="30" ph="1"/>
      <c r="L136" s="30" ph="1"/>
      <c r="M136" s="30" ph="1"/>
      <c r="N136" s="30" ph="1"/>
      <c r="O136" s="19" t="s" ph="1">
        <v>174</v>
      </c>
      <c r="P136" s="59" t="s" ph="1">
        <v>205</v>
      </c>
      <c r="Q136" s="59" t="s" ph="1">
        <v>212</v>
      </c>
      <c r="R136" s="21" t="s" ph="1">
        <v>127</v>
      </c>
      <c r="S136" s="9" t="str" ph="1">
        <f t="shared" si="14"/>
        <v>✕</v>
      </c>
      <c r="T136" s="33" t="str" ph="1">
        <f>IF(S136="○",MAX($T$8:T135)+1,"")</f>
        <v/>
      </c>
      <c r="U136" s="33" ph="1">
        <f t="shared" si="15"/>
        <v>21</v>
      </c>
      <c r="V136" s="1" t="str" ph="1">
        <f t="shared" ref="V136:V199" si="21">PHONETIC(P136)&amp;PHONETIC(Q136)&amp;PHONETIC(R136)</f>
        <v>リソース＆サンコウシリョウコウシキメイボチクバンゴウ、クラブ、ヒトナドコウシキメイボカラケンサク</v>
      </c>
    </row>
    <row r="137" spans="1:22" ht="128.25" customHeight="1" ph="1" x14ac:dyDescent="0.4">
      <c r="A137" s="30" ph="1"/>
      <c r="B137" t="str" ph="1">
        <f t="shared" si="17"/>
        <v/>
      </c>
      <c r="C137" t="str" ph="1">
        <f t="shared" si="18"/>
        <v/>
      </c>
      <c r="D137" t="str" ph="1">
        <f t="shared" si="19"/>
        <v/>
      </c>
      <c r="E137" s="54" t="str" ph="1">
        <f t="shared" si="20"/>
        <v/>
      </c>
      <c r="F137" s="8" ph="1">
        <v>133</v>
      </c>
      <c r="G137" s="1" t="str" ph="1">
        <f t="shared" si="16"/>
        <v/>
      </c>
      <c r="H137" s="30" ph="1"/>
      <c r="I137" s="30" ph="1"/>
      <c r="J137" s="30" ph="1"/>
      <c r="K137" s="30" ph="1"/>
      <c r="L137" s="30" ph="1"/>
      <c r="M137" s="30" ph="1"/>
      <c r="N137" s="30" ph="1"/>
      <c r="O137" s="19" t="s" ph="1">
        <v>174</v>
      </c>
      <c r="P137" s="19" t="s" ph="1">
        <v>206</v>
      </c>
      <c r="Q137" s="21" ph="1"/>
      <c r="R137" s="21" t="s" ph="1">
        <v>128</v>
      </c>
      <c r="S137" s="9" t="str" ph="1">
        <f t="shared" ref="S137:S143" si="22">IF(AND($D$2&lt;&gt;"",IFERROR(FIND(PHONETIC($D$2),V137),0)&gt;=1),"○","✕")</f>
        <v>✕</v>
      </c>
      <c r="T137" s="33" t="str" ph="1">
        <f>IF(S137="○",MAX($T$8:T136)+1,"")</f>
        <v/>
      </c>
      <c r="U137" s="33" ph="1">
        <f t="shared" ref="U137:U143" si="23">LEN(R137)</f>
        <v>26</v>
      </c>
      <c r="V137" s="1" t="str" ph="1">
        <f t="shared" si="21"/>
        <v>ロータリーヘノニュウカイロータリーヘノニュウカイキボウシャムケフォーム　オヨビニュウカイアンナイ</v>
      </c>
    </row>
    <row r="138" spans="1:22" ht="128.25" customHeight="1" ph="1" x14ac:dyDescent="0.4">
      <c r="A138" s="30" ph="1"/>
      <c r="B138" t="str" ph="1">
        <f t="shared" si="17"/>
        <v/>
      </c>
      <c r="C138" t="str" ph="1">
        <f t="shared" si="18"/>
        <v/>
      </c>
      <c r="D138" t="str" ph="1">
        <f t="shared" si="19"/>
        <v/>
      </c>
      <c r="E138" s="54" t="str" ph="1">
        <f t="shared" si="20"/>
        <v/>
      </c>
      <c r="F138" s="8" ph="1">
        <v>134</v>
      </c>
      <c r="G138" s="1" t="str" ph="1">
        <f t="shared" si="16"/>
        <v/>
      </c>
      <c r="H138" s="30" ph="1"/>
      <c r="I138" s="30" ph="1"/>
      <c r="J138" s="30" ph="1"/>
      <c r="K138" s="30" ph="1"/>
      <c r="L138" s="30" ph="1"/>
      <c r="M138" s="30" ph="1"/>
      <c r="N138" s="30" ph="1"/>
      <c r="O138" s="19" t="s" ph="1">
        <v>174</v>
      </c>
      <c r="P138" s="59" t="s" ph="1">
        <v>207</v>
      </c>
      <c r="Q138" s="61" ph="1"/>
      <c r="R138" s="21" t="s" ph="1">
        <v>129</v>
      </c>
      <c r="S138" s="9" t="str" ph="1">
        <f t="shared" si="22"/>
        <v>✕</v>
      </c>
      <c r="T138" s="33" t="str" ph="1">
        <f>IF(S138="○",MAX($T$8:T137)+1,"")</f>
        <v/>
      </c>
      <c r="U138" s="33" ph="1">
        <f t="shared" si="23"/>
        <v>27</v>
      </c>
      <c r="V138" s="1" t="str" ph="1">
        <f t="shared" si="21"/>
        <v>シンカイインノスイセンニュウカイコウホシャジョウホウトウロク　ガイトウチクヘノジョウホウテンソウ（タチクムケ）</v>
      </c>
    </row>
    <row r="139" spans="1:22" ht="128.25" customHeight="1" ph="1" x14ac:dyDescent="0.4">
      <c r="A139" s="30" ph="1"/>
      <c r="B139" t="str" ph="1">
        <f t="shared" si="17"/>
        <v/>
      </c>
      <c r="C139" t="str" ph="1">
        <f t="shared" si="18"/>
        <v/>
      </c>
      <c r="D139" t="str" ph="1">
        <f t="shared" si="19"/>
        <v/>
      </c>
      <c r="E139" s="54" t="str" ph="1">
        <f t="shared" si="20"/>
        <v/>
      </c>
      <c r="F139" s="8" ph="1">
        <v>135</v>
      </c>
      <c r="G139" s="1" t="str" ph="1">
        <f t="shared" si="16"/>
        <v/>
      </c>
      <c r="H139" s="30" ph="1"/>
      <c r="I139" s="30" ph="1"/>
      <c r="J139" s="30" ph="1"/>
      <c r="K139" s="30" ph="1"/>
      <c r="L139" s="30" ph="1"/>
      <c r="M139" s="30" ph="1"/>
      <c r="N139" s="30" ph="1"/>
      <c r="O139" s="19" t="s" ph="1">
        <v>174</v>
      </c>
      <c r="P139" s="19" t="s" ph="1">
        <v>208</v>
      </c>
      <c r="Q139" s="21" ph="1"/>
      <c r="R139" s="21" t="s" ph="1">
        <v>130</v>
      </c>
      <c r="S139" s="9" t="str" ph="1">
        <f t="shared" si="22"/>
        <v>✕</v>
      </c>
      <c r="T139" s="33" t="str" ph="1">
        <f>IF(S139="○",MAX($T$8:T138)+1,"")</f>
        <v/>
      </c>
      <c r="U139" s="33" ph="1">
        <f t="shared" si="23"/>
        <v>28</v>
      </c>
      <c r="V139" s="1" t="str" ph="1">
        <f t="shared" si="21"/>
        <v>コクサイタイカイコクサイタイカイヨコク。トウロクホウホウタチュウイジコウ。カコノコクサイタイカイレキノキサイ</v>
      </c>
    </row>
    <row r="140" spans="1:22" ht="128.25" customHeight="1" ph="1" x14ac:dyDescent="0.4">
      <c r="A140" s="30" ph="1"/>
      <c r="B140" t="str" ph="1">
        <f t="shared" si="17"/>
        <v/>
      </c>
      <c r="C140" t="str" ph="1">
        <f t="shared" si="18"/>
        <v/>
      </c>
      <c r="D140" t="str" ph="1">
        <f t="shared" si="19"/>
        <v/>
      </c>
      <c r="E140" s="54" t="str" ph="1">
        <f t="shared" si="20"/>
        <v/>
      </c>
      <c r="F140" s="8" ph="1">
        <v>136</v>
      </c>
      <c r="G140" s="1" t="str" ph="1">
        <f t="shared" si="16"/>
        <v/>
      </c>
      <c r="H140" s="30" ph="1"/>
      <c r="I140" s="30" ph="1"/>
      <c r="J140" s="30" ph="1"/>
      <c r="K140" s="30" ph="1"/>
      <c r="L140" s="30" ph="1"/>
      <c r="M140" s="30" ph="1"/>
      <c r="N140" s="30" ph="1"/>
      <c r="O140" s="19" t="s" ph="1">
        <v>174</v>
      </c>
      <c r="P140" s="59" t="s" ph="1">
        <v>173</v>
      </c>
      <c r="Q140" s="61" t="s" ph="1">
        <v>296</v>
      </c>
      <c r="R140" s="21" t="s" ph="1">
        <v>131</v>
      </c>
      <c r="S140" s="9" t="str" ph="1">
        <f t="shared" si="22"/>
        <v>✕</v>
      </c>
      <c r="T140" s="33" t="str" ph="1">
        <f>IF(S140="○",MAX($T$8:T139)+1,"")</f>
        <v/>
      </c>
      <c r="U140" s="33" ph="1">
        <f t="shared" si="23"/>
        <v>53</v>
      </c>
      <c r="V140" s="1" t="str" ph="1">
        <f t="shared" si="21"/>
        <v>グローバル　リワードトクテンラインアップロータリアン、ローターアクタームケトクテンプログラムノショウカイ　ショウヒンサマザマナサービスノワリビキトクテン。チイキゲンテイカラカイガイマデ</v>
      </c>
    </row>
    <row r="141" spans="1:22" ht="128.25" customHeight="1" ph="1" x14ac:dyDescent="0.4">
      <c r="A141" s="30" ph="1"/>
      <c r="B141" t="str" ph="1">
        <f t="shared" si="17"/>
        <v/>
      </c>
      <c r="C141" t="str" ph="1">
        <f t="shared" si="18"/>
        <v/>
      </c>
      <c r="D141" t="str" ph="1">
        <f t="shared" si="19"/>
        <v/>
      </c>
      <c r="E141" s="54" t="str" ph="1">
        <f t="shared" si="20"/>
        <v/>
      </c>
      <c r="F141" s="8" ph="1">
        <v>137</v>
      </c>
      <c r="G141" s="1" t="str" ph="1">
        <f t="shared" si="16"/>
        <v/>
      </c>
      <c r="H141" s="30" ph="1"/>
      <c r="I141" s="30" ph="1"/>
      <c r="J141" s="30" ph="1"/>
      <c r="K141" s="30" ph="1"/>
      <c r="L141" s="30" ph="1"/>
      <c r="M141" s="30" ph="1"/>
      <c r="N141" s="30" ph="1"/>
      <c r="O141" s="19" t="s" ph="1">
        <v>174</v>
      </c>
      <c r="P141" s="19" t="s" ph="1">
        <v>209</v>
      </c>
      <c r="Q141" s="21" ph="1"/>
      <c r="R141" s="21" t="s" ph="1">
        <v>132</v>
      </c>
      <c r="S141" s="9" t="str" ph="1">
        <f t="shared" si="22"/>
        <v>✕</v>
      </c>
      <c r="T141" s="33" t="str" ph="1">
        <f>IF(S141="○",MAX($T$8:T140)+1,"")</f>
        <v/>
      </c>
      <c r="U141" s="33" ph="1">
        <f t="shared" si="23"/>
        <v>47</v>
      </c>
      <c r="V141" s="1" t="str" ph="1">
        <f t="shared" si="21"/>
        <v>ロータリーノザッシ「Ｒｏｔａｒｙ」シデジタルバン、バックナンバー、ニホンノロータリーノトモヲフクムゼンセカイノチイキザッシリスト</v>
      </c>
    </row>
    <row r="142" spans="1:22" ht="128.25" customHeight="1" ph="1" x14ac:dyDescent="0.4">
      <c r="A142" s="30" ph="1"/>
      <c r="B142" t="str" ph="1">
        <f t="shared" si="17"/>
        <v/>
      </c>
      <c r="C142" t="str" ph="1">
        <f t="shared" si="18"/>
        <v/>
      </c>
      <c r="D142" t="str" ph="1">
        <f t="shared" si="19"/>
        <v/>
      </c>
      <c r="E142" s="54" t="str" ph="1">
        <f t="shared" si="20"/>
        <v/>
      </c>
      <c r="F142" s="8" ph="1">
        <v>138</v>
      </c>
      <c r="G142" s="1" t="str" ph="1">
        <f t="shared" si="16"/>
        <v/>
      </c>
      <c r="H142" s="30" ph="1"/>
      <c r="I142" s="30" ph="1"/>
      <c r="J142" s="30" ph="1"/>
      <c r="K142" s="30" ph="1"/>
      <c r="L142" s="30" ph="1"/>
      <c r="M142" s="30" ph="1"/>
      <c r="N142" s="30" ph="1"/>
      <c r="O142" s="19" t="s" ph="1">
        <v>174</v>
      </c>
      <c r="P142" s="59" t="s" ph="1">
        <v>210</v>
      </c>
      <c r="Q142" s="59" t="s" ph="1">
        <v>211</v>
      </c>
      <c r="R142" s="21" t="s" ph="1">
        <v>133</v>
      </c>
      <c r="S142" s="9" t="str" ph="1">
        <f t="shared" si="22"/>
        <v>✕</v>
      </c>
      <c r="T142" s="33" t="str" ph="1">
        <f>IF(S142="○",MAX($T$8:T141)+1,"")</f>
        <v/>
      </c>
      <c r="U142" s="33" ph="1">
        <f t="shared" si="23"/>
        <v>20</v>
      </c>
      <c r="V142" s="1" t="str" ph="1">
        <f t="shared" si="21"/>
        <v>カクシュショウ・ヒョウショウキフシャノノニンショウロータリーザイダンノサマザマナニンショウプログラムショウカイ</v>
      </c>
    </row>
    <row r="143" spans="1:22" ht="128.25" customHeight="1" ph="1" x14ac:dyDescent="0.4">
      <c r="A143" s="30" ph="1"/>
      <c r="B143" t="str" ph="1">
        <f t="shared" si="17"/>
        <v/>
      </c>
      <c r="C143" t="str" ph="1">
        <f t="shared" si="18"/>
        <v/>
      </c>
      <c r="D143" t="str" ph="1">
        <f t="shared" si="19"/>
        <v/>
      </c>
      <c r="E143" s="54" t="str" ph="1">
        <f t="shared" si="20"/>
        <v/>
      </c>
      <c r="F143" s="8" ph="1">
        <v>139</v>
      </c>
      <c r="G143" s="1" t="str" ph="1">
        <f t="shared" si="16"/>
        <v/>
      </c>
      <c r="H143" s="30" ph="1"/>
      <c r="I143" s="30" ph="1"/>
      <c r="J143" s="30" ph="1"/>
      <c r="K143" s="30" ph="1"/>
      <c r="L143" s="30" ph="1"/>
      <c r="M143" s="30" ph="1"/>
      <c r="N143" s="30" ph="1"/>
      <c r="O143" s="19" t="s" ph="1">
        <v>174</v>
      </c>
      <c r="P143" s="59" t="s" ph="1">
        <v>210</v>
      </c>
      <c r="Q143" s="59" t="s" ph="1">
        <v>210</v>
      </c>
      <c r="R143" s="21" t="s" ph="1">
        <v>134</v>
      </c>
      <c r="S143" s="9" t="str" ph="1">
        <f t="shared" si="22"/>
        <v>✕</v>
      </c>
      <c r="T143" s="33" t="str" ph="1">
        <f>IF(S143="○",MAX($T$8:T142)+1,"")</f>
        <v/>
      </c>
      <c r="U143" s="33" ph="1">
        <f t="shared" si="23"/>
        <v>28</v>
      </c>
      <c r="V143" s="1" t="str" ph="1">
        <f t="shared" si="21"/>
        <v>カクシュショウ・ヒョウショウカクシュショウ・ヒョウショウクラブノヒョウショウ、イギアルホウシショウナドクラブヒョウショウ、コジンヒョウショウノショウカイ</v>
      </c>
    </row>
    <row r="144" spans="1:22" ht="128.25" customHeight="1" ph="1" x14ac:dyDescent="0.4">
      <c r="A144" s="30" ph="1"/>
      <c r="B144" t="str" ph="1">
        <f t="shared" si="17"/>
        <v/>
      </c>
      <c r="C144" t="str" ph="1">
        <f t="shared" si="18"/>
        <v/>
      </c>
      <c r="D144" t="str" ph="1">
        <f t="shared" si="19"/>
        <v/>
      </c>
      <c r="E144" s="54" t="str" ph="1">
        <f t="shared" si="20"/>
        <v/>
      </c>
      <c r="F144" s="8" ph="1">
        <v>139</v>
      </c>
      <c r="G144" s="1" t="str" ph="1">
        <f t="shared" si="16"/>
        <v/>
      </c>
      <c r="H144" s="30" ph="1"/>
      <c r="I144" s="30" ph="1"/>
      <c r="J144" s="30" ph="1"/>
      <c r="K144" s="30" ph="1"/>
      <c r="L144" s="30" ph="1"/>
      <c r="M144" s="30" ph="1"/>
      <c r="N144" s="30" ph="1"/>
      <c r="O144" s="36" ph="1"/>
      <c r="P144" s="36" ph="1"/>
      <c r="Q144" s="36" ph="1"/>
      <c r="R144" s="62" ph="1"/>
      <c r="S144" s="9" t="str" ph="1">
        <f t="shared" ref="S144:S207" si="24">IF(AND($D$2&lt;&gt;"",IFERROR(FIND(PHONETIC($D$2),V144),0)&gt;=1),"○","✕")</f>
        <v>✕</v>
      </c>
      <c r="T144" s="33" t="str" ph="1">
        <f>IF(S144="○",MAX($T$8:T143)+1,"")</f>
        <v/>
      </c>
      <c r="U144" s="33" ph="1">
        <f t="shared" ref="U144:U207" si="25">LEN(R144)</f>
        <v>0</v>
      </c>
      <c r="V144" s="1" t="str" ph="1">
        <f t="shared" si="21"/>
        <v/>
      </c>
    </row>
    <row r="145" spans="1:22" ht="128.25" customHeight="1" ph="1" x14ac:dyDescent="0.4">
      <c r="A145" s="30" ph="1"/>
      <c r="B145" t="str" ph="1">
        <f t="shared" si="17"/>
        <v/>
      </c>
      <c r="C145" t="str" ph="1">
        <f t="shared" si="18"/>
        <v/>
      </c>
      <c r="D145" t="str" ph="1">
        <f t="shared" si="19"/>
        <v/>
      </c>
      <c r="E145" s="54" t="str" ph="1">
        <f t="shared" si="20"/>
        <v/>
      </c>
      <c r="F145" s="8" ph="1">
        <v>139</v>
      </c>
      <c r="G145" s="1" t="str" ph="1">
        <f t="shared" si="16"/>
        <v/>
      </c>
      <c r="H145" s="30" ph="1"/>
      <c r="I145" s="30" ph="1"/>
      <c r="J145" s="30" ph="1"/>
      <c r="K145" s="30" ph="1"/>
      <c r="L145" s="30" ph="1"/>
      <c r="M145" s="30" ph="1"/>
      <c r="N145" s="30" ph="1"/>
      <c r="O145" s="36" ph="1"/>
      <c r="P145" s="36" ph="1"/>
      <c r="Q145" s="36" ph="1"/>
      <c r="R145" s="62" ph="1"/>
      <c r="S145" s="9" t="str" ph="1">
        <f t="shared" si="24"/>
        <v>✕</v>
      </c>
      <c r="T145" s="33" t="str" ph="1">
        <f>IF(S145="○",MAX($T$8:T144)+1,"")</f>
        <v/>
      </c>
      <c r="U145" s="33" ph="1">
        <f t="shared" si="25"/>
        <v>0</v>
      </c>
      <c r="V145" s="1" t="str" ph="1">
        <f t="shared" si="21"/>
        <v/>
      </c>
    </row>
    <row r="146" spans="1:22" ht="128.25" customHeight="1" ph="1" x14ac:dyDescent="0.4">
      <c r="A146" s="30" ph="1"/>
      <c r="B146" t="str" ph="1">
        <f t="shared" si="17"/>
        <v/>
      </c>
      <c r="C146" t="str" ph="1">
        <f t="shared" si="18"/>
        <v/>
      </c>
      <c r="D146" t="str" ph="1">
        <f t="shared" si="19"/>
        <v/>
      </c>
      <c r="E146" s="54" t="str" ph="1">
        <f t="shared" si="20"/>
        <v/>
      </c>
      <c r="F146" s="8" ph="1">
        <v>139</v>
      </c>
      <c r="G146" s="1" t="str" ph="1">
        <f t="shared" si="16"/>
        <v/>
      </c>
      <c r="H146" s="30" ph="1"/>
      <c r="I146" s="30" ph="1"/>
      <c r="J146" s="30" ph="1"/>
      <c r="K146" s="30" ph="1"/>
      <c r="L146" s="30" ph="1"/>
      <c r="M146" s="30" ph="1"/>
      <c r="N146" s="30" ph="1"/>
      <c r="O146" s="36" ph="1"/>
      <c r="P146" s="36" ph="1"/>
      <c r="Q146" s="36" ph="1"/>
      <c r="R146" s="62" ph="1"/>
      <c r="S146" s="9" t="str" ph="1">
        <f t="shared" si="24"/>
        <v>✕</v>
      </c>
      <c r="T146" s="33" t="str" ph="1">
        <f>IF(S146="○",MAX($T$8:T145)+1,"")</f>
        <v/>
      </c>
      <c r="U146" s="33" ph="1">
        <f t="shared" si="25"/>
        <v>0</v>
      </c>
      <c r="V146" s="1" t="str" ph="1">
        <f t="shared" si="21"/>
        <v/>
      </c>
    </row>
    <row r="147" spans="1:22" ht="128.25" customHeight="1" ph="1" x14ac:dyDescent="0.4">
      <c r="A147" s="30" ph="1"/>
      <c r="B147" t="str" ph="1">
        <f t="shared" si="17"/>
        <v/>
      </c>
      <c r="C147" t="str" ph="1">
        <f t="shared" si="18"/>
        <v/>
      </c>
      <c r="D147" t="str" ph="1">
        <f t="shared" si="19"/>
        <v/>
      </c>
      <c r="E147" s="54" t="str" ph="1">
        <f t="shared" si="20"/>
        <v/>
      </c>
      <c r="F147" s="8" ph="1">
        <v>139</v>
      </c>
      <c r="G147" s="1" t="str" ph="1">
        <f t="shared" si="16"/>
        <v/>
      </c>
      <c r="H147" s="30" ph="1"/>
      <c r="I147" s="30" ph="1"/>
      <c r="J147" s="30" ph="1"/>
      <c r="K147" s="30" ph="1"/>
      <c r="L147" s="30" ph="1"/>
      <c r="M147" s="30" ph="1"/>
      <c r="N147" s="30" ph="1"/>
      <c r="O147" s="36" ph="1"/>
      <c r="P147" s="36" ph="1"/>
      <c r="Q147" s="36" ph="1"/>
      <c r="R147" s="62" ph="1"/>
      <c r="S147" s="9" t="str" ph="1">
        <f t="shared" si="24"/>
        <v>✕</v>
      </c>
      <c r="T147" s="33" t="str" ph="1">
        <f>IF(S147="○",MAX($T$8:T146)+1,"")</f>
        <v/>
      </c>
      <c r="U147" s="33" ph="1">
        <f t="shared" si="25"/>
        <v>0</v>
      </c>
      <c r="V147" s="1" t="str" ph="1">
        <f t="shared" si="21"/>
        <v/>
      </c>
    </row>
    <row r="148" spans="1:22" ht="128.25" customHeight="1" ph="1" x14ac:dyDescent="0.4">
      <c r="A148" s="30" ph="1"/>
      <c r="B148" t="str" ph="1">
        <f t="shared" si="17"/>
        <v/>
      </c>
      <c r="C148" t="str" ph="1">
        <f t="shared" si="18"/>
        <v/>
      </c>
      <c r="D148" t="str" ph="1">
        <f t="shared" si="19"/>
        <v/>
      </c>
      <c r="E148" s="54" t="str" ph="1">
        <f t="shared" si="20"/>
        <v/>
      </c>
      <c r="F148" s="8" ph="1">
        <v>139</v>
      </c>
      <c r="G148" s="1" t="str" ph="1">
        <f t="shared" si="16"/>
        <v/>
      </c>
      <c r="H148" s="30" ph="1"/>
      <c r="I148" s="30" ph="1"/>
      <c r="J148" s="30" ph="1"/>
      <c r="K148" s="30" ph="1"/>
      <c r="L148" s="30" ph="1"/>
      <c r="M148" s="30" ph="1"/>
      <c r="N148" s="30" ph="1"/>
      <c r="O148" s="36" ph="1"/>
      <c r="P148" s="36" ph="1"/>
      <c r="Q148" s="36" ph="1"/>
      <c r="R148" s="62" ph="1"/>
      <c r="S148" s="9" t="str" ph="1">
        <f t="shared" si="24"/>
        <v>✕</v>
      </c>
      <c r="T148" s="33" t="str" ph="1">
        <f>IF(S148="○",MAX($T$8:T147)+1,"")</f>
        <v/>
      </c>
      <c r="U148" s="33" ph="1">
        <f t="shared" si="25"/>
        <v>0</v>
      </c>
      <c r="V148" s="1" t="str" ph="1">
        <f t="shared" si="21"/>
        <v/>
      </c>
    </row>
    <row r="149" spans="1:22" ht="128.25" customHeight="1" ph="1" x14ac:dyDescent="0.4">
      <c r="A149" s="30" ph="1"/>
      <c r="B149" t="str" ph="1">
        <f t="shared" si="17"/>
        <v/>
      </c>
      <c r="C149" t="str" ph="1">
        <f t="shared" si="18"/>
        <v/>
      </c>
      <c r="D149" t="str" ph="1">
        <f t="shared" si="19"/>
        <v/>
      </c>
      <c r="E149" s="54" t="str" ph="1">
        <f t="shared" si="20"/>
        <v/>
      </c>
      <c r="F149" s="8" ph="1">
        <v>139</v>
      </c>
      <c r="G149" s="1" t="str" ph="1">
        <f t="shared" si="16"/>
        <v/>
      </c>
      <c r="H149" s="30" ph="1"/>
      <c r="I149" s="30" ph="1"/>
      <c r="J149" s="30" ph="1"/>
      <c r="K149" s="30" ph="1"/>
      <c r="L149" s="30" ph="1"/>
      <c r="M149" s="30" ph="1"/>
      <c r="N149" s="30" ph="1"/>
      <c r="O149" s="36" ph="1"/>
      <c r="P149" s="36" ph="1"/>
      <c r="Q149" s="36" ph="1"/>
      <c r="R149" s="62" ph="1"/>
      <c r="S149" s="9" t="str" ph="1">
        <f t="shared" si="24"/>
        <v>✕</v>
      </c>
      <c r="T149" s="33" t="str" ph="1">
        <f>IF(S149="○",MAX($T$8:T148)+1,"")</f>
        <v/>
      </c>
      <c r="U149" s="33" ph="1">
        <f t="shared" si="25"/>
        <v>0</v>
      </c>
      <c r="V149" s="1" t="str" ph="1">
        <f t="shared" si="21"/>
        <v/>
      </c>
    </row>
    <row r="150" spans="1:22" ht="128.25" customHeight="1" ph="1" x14ac:dyDescent="0.4">
      <c r="A150" s="30" ph="1"/>
      <c r="B150" t="str" ph="1">
        <f t="shared" si="17"/>
        <v/>
      </c>
      <c r="C150" t="str" ph="1">
        <f t="shared" si="18"/>
        <v/>
      </c>
      <c r="D150" t="str" ph="1">
        <f t="shared" si="19"/>
        <v/>
      </c>
      <c r="E150" s="54" t="str" ph="1">
        <f t="shared" si="20"/>
        <v/>
      </c>
      <c r="F150" s="8" ph="1">
        <v>139</v>
      </c>
      <c r="G150" s="1" t="str" ph="1">
        <f t="shared" si="16"/>
        <v/>
      </c>
      <c r="H150" s="30" ph="1"/>
      <c r="I150" s="30" ph="1"/>
      <c r="J150" s="30" ph="1"/>
      <c r="K150" s="30" ph="1"/>
      <c r="L150" s="30" ph="1"/>
      <c r="M150" s="30" ph="1"/>
      <c r="N150" s="30" ph="1"/>
      <c r="O150" s="36" ph="1"/>
      <c r="P150" s="36" ph="1"/>
      <c r="Q150" s="36" ph="1"/>
      <c r="R150" s="62" ph="1"/>
      <c r="S150" s="9" t="str" ph="1">
        <f t="shared" si="24"/>
        <v>✕</v>
      </c>
      <c r="T150" s="33" t="str" ph="1">
        <f>IF(S150="○",MAX($T$8:T149)+1,"")</f>
        <v/>
      </c>
      <c r="U150" s="33" ph="1">
        <f t="shared" si="25"/>
        <v>0</v>
      </c>
      <c r="V150" s="1" t="str" ph="1">
        <f t="shared" si="21"/>
        <v/>
      </c>
    </row>
    <row r="151" spans="1:22" ht="128.25" customHeight="1" ph="1" x14ac:dyDescent="0.4">
      <c r="A151" s="30" ph="1"/>
      <c r="B151" t="str" ph="1">
        <f t="shared" si="17"/>
        <v/>
      </c>
      <c r="C151" t="str" ph="1">
        <f t="shared" si="18"/>
        <v/>
      </c>
      <c r="D151" t="str" ph="1">
        <f t="shared" si="19"/>
        <v/>
      </c>
      <c r="E151" s="54" t="str" ph="1">
        <f t="shared" si="20"/>
        <v/>
      </c>
      <c r="F151" s="8" ph="1">
        <v>139</v>
      </c>
      <c r="G151" s="1" t="str" ph="1">
        <f t="shared" si="16"/>
        <v/>
      </c>
      <c r="H151" s="30" ph="1"/>
      <c r="I151" s="30" ph="1"/>
      <c r="J151" s="30" ph="1"/>
      <c r="K151" s="30" ph="1"/>
      <c r="L151" s="30" ph="1"/>
      <c r="M151" s="30" ph="1"/>
      <c r="N151" s="30" ph="1"/>
      <c r="O151" s="36" ph="1"/>
      <c r="P151" s="36" ph="1"/>
      <c r="Q151" s="36" ph="1"/>
      <c r="R151" s="62" ph="1"/>
      <c r="S151" s="9" t="str" ph="1">
        <f t="shared" si="24"/>
        <v>✕</v>
      </c>
      <c r="T151" s="33" t="str" ph="1">
        <f>IF(S151="○",MAX($T$8:T150)+1,"")</f>
        <v/>
      </c>
      <c r="U151" s="33" ph="1">
        <f t="shared" si="25"/>
        <v>0</v>
      </c>
      <c r="V151" s="1" t="str" ph="1">
        <f t="shared" si="21"/>
        <v/>
      </c>
    </row>
    <row r="152" spans="1:22" ht="128.25" customHeight="1" ph="1" x14ac:dyDescent="0.4">
      <c r="A152" s="30" ph="1"/>
      <c r="B152" t="str" ph="1">
        <f t="shared" si="17"/>
        <v/>
      </c>
      <c r="C152" t="str" ph="1">
        <f t="shared" si="18"/>
        <v/>
      </c>
      <c r="D152" t="str" ph="1">
        <f t="shared" si="19"/>
        <v/>
      </c>
      <c r="E152" s="54" t="str" ph="1">
        <f t="shared" si="20"/>
        <v/>
      </c>
      <c r="F152" s="8" ph="1">
        <v>139</v>
      </c>
      <c r="G152" s="1" t="str" ph="1">
        <f t="shared" si="16"/>
        <v/>
      </c>
      <c r="H152" s="30" ph="1"/>
      <c r="I152" s="30" ph="1"/>
      <c r="J152" s="30" ph="1"/>
      <c r="K152" s="30" ph="1"/>
      <c r="L152" s="30" ph="1"/>
      <c r="M152" s="30" ph="1"/>
      <c r="N152" s="30" ph="1"/>
      <c r="O152" s="36" ph="1"/>
      <c r="P152" s="36" ph="1"/>
      <c r="Q152" s="36" ph="1"/>
      <c r="R152" s="62" ph="1"/>
      <c r="S152" s="9" t="str" ph="1">
        <f t="shared" si="24"/>
        <v>✕</v>
      </c>
      <c r="T152" s="33" t="str" ph="1">
        <f>IF(S152="○",MAX($T$8:T151)+1,"")</f>
        <v/>
      </c>
      <c r="U152" s="33" ph="1">
        <f t="shared" si="25"/>
        <v>0</v>
      </c>
      <c r="V152" s="1" t="str" ph="1">
        <f t="shared" si="21"/>
        <v/>
      </c>
    </row>
    <row r="153" spans="1:22" ht="128.25" customHeight="1" ph="1" x14ac:dyDescent="0.4">
      <c r="A153" s="30" ph="1"/>
      <c r="B153" t="str" ph="1">
        <f t="shared" si="17"/>
        <v/>
      </c>
      <c r="C153" t="str" ph="1">
        <f t="shared" si="18"/>
        <v/>
      </c>
      <c r="D153" t="str" ph="1">
        <f t="shared" si="19"/>
        <v/>
      </c>
      <c r="E153" s="54" t="str" ph="1">
        <f t="shared" si="20"/>
        <v/>
      </c>
      <c r="F153" s="8" ph="1">
        <v>139</v>
      </c>
      <c r="G153" s="1" t="str" ph="1">
        <f t="shared" si="16"/>
        <v/>
      </c>
      <c r="H153" s="30" ph="1"/>
      <c r="I153" s="30" ph="1"/>
      <c r="J153" s="30" ph="1"/>
      <c r="K153" s="30" ph="1"/>
      <c r="L153" s="30" ph="1"/>
      <c r="M153" s="30" ph="1"/>
      <c r="N153" s="30" ph="1"/>
      <c r="O153" s="36" ph="1"/>
      <c r="P153" s="36" ph="1"/>
      <c r="Q153" s="36" ph="1"/>
      <c r="R153" s="62" ph="1"/>
      <c r="S153" s="9" t="str" ph="1">
        <f t="shared" si="24"/>
        <v>✕</v>
      </c>
      <c r="T153" s="33" t="str" ph="1">
        <f>IF(S153="○",MAX($T$8:T152)+1,"")</f>
        <v/>
      </c>
      <c r="U153" s="33" ph="1">
        <f t="shared" si="25"/>
        <v>0</v>
      </c>
      <c r="V153" s="1" t="str" ph="1">
        <f t="shared" si="21"/>
        <v/>
      </c>
    </row>
    <row r="154" spans="1:22" ht="128.25" customHeight="1" ph="1" x14ac:dyDescent="0.4">
      <c r="A154" s="30" ph="1"/>
      <c r="B154" t="str" ph="1">
        <f t="shared" si="17"/>
        <v/>
      </c>
      <c r="C154" t="str" ph="1">
        <f t="shared" si="18"/>
        <v/>
      </c>
      <c r="D154" t="str" ph="1">
        <f t="shared" si="19"/>
        <v/>
      </c>
      <c r="E154" s="54" t="str" ph="1">
        <f t="shared" si="20"/>
        <v/>
      </c>
      <c r="F154" s="8" ph="1">
        <v>139</v>
      </c>
      <c r="G154" s="1" t="str" ph="1">
        <f t="shared" si="16"/>
        <v/>
      </c>
      <c r="H154" s="30" ph="1"/>
      <c r="I154" s="30" ph="1"/>
      <c r="J154" s="30" ph="1"/>
      <c r="K154" s="30" ph="1"/>
      <c r="L154" s="30" ph="1"/>
      <c r="M154" s="30" ph="1"/>
      <c r="N154" s="30" ph="1"/>
      <c r="O154" s="36" ph="1"/>
      <c r="P154" s="36" ph="1"/>
      <c r="Q154" s="36" ph="1"/>
      <c r="R154" s="62" ph="1"/>
      <c r="S154" s="9" t="str" ph="1">
        <f t="shared" si="24"/>
        <v>✕</v>
      </c>
      <c r="T154" s="33" t="str" ph="1">
        <f>IF(S154="○",MAX($T$8:T153)+1,"")</f>
        <v/>
      </c>
      <c r="U154" s="33" ph="1">
        <f t="shared" si="25"/>
        <v>0</v>
      </c>
      <c r="V154" s="1" t="str" ph="1">
        <f t="shared" si="21"/>
        <v/>
      </c>
    </row>
    <row r="155" spans="1:22" ht="128.25" customHeight="1" ph="1" x14ac:dyDescent="0.4">
      <c r="A155" s="30" ph="1"/>
      <c r="B155" t="str" ph="1">
        <f t="shared" si="17"/>
        <v/>
      </c>
      <c r="C155" t="str" ph="1">
        <f t="shared" si="18"/>
        <v/>
      </c>
      <c r="D155" t="str" ph="1">
        <f t="shared" si="19"/>
        <v/>
      </c>
      <c r="E155" s="54" t="str" ph="1">
        <f t="shared" si="20"/>
        <v/>
      </c>
      <c r="F155" s="8" ph="1">
        <v>139</v>
      </c>
      <c r="G155" s="1" t="str" ph="1">
        <f t="shared" si="16"/>
        <v/>
      </c>
      <c r="H155" s="30" ph="1"/>
      <c r="I155" s="30" ph="1"/>
      <c r="J155" s="30" ph="1"/>
      <c r="K155" s="30" ph="1"/>
      <c r="L155" s="30" ph="1"/>
      <c r="M155" s="30" ph="1"/>
      <c r="N155" s="30" ph="1"/>
      <c r="O155" s="36" ph="1"/>
      <c r="P155" s="36" ph="1"/>
      <c r="Q155" s="36" ph="1"/>
      <c r="R155" s="62" ph="1"/>
      <c r="S155" s="9" t="str" ph="1">
        <f t="shared" si="24"/>
        <v>✕</v>
      </c>
      <c r="T155" s="33" t="str" ph="1">
        <f>IF(S155="○",MAX($T$8:T154)+1,"")</f>
        <v/>
      </c>
      <c r="U155" s="33" ph="1">
        <f t="shared" si="25"/>
        <v>0</v>
      </c>
      <c r="V155" s="1" t="str" ph="1">
        <f t="shared" si="21"/>
        <v/>
      </c>
    </row>
    <row r="156" spans="1:22" ht="128.25" customHeight="1" ph="1" x14ac:dyDescent="0.4">
      <c r="A156" s="30" ph="1"/>
      <c r="B156" t="str" ph="1">
        <f t="shared" si="17"/>
        <v/>
      </c>
      <c r="C156" t="str" ph="1">
        <f t="shared" si="18"/>
        <v/>
      </c>
      <c r="D156" t="str" ph="1">
        <f t="shared" si="19"/>
        <v/>
      </c>
      <c r="E156" s="54" t="str" ph="1">
        <f t="shared" si="20"/>
        <v/>
      </c>
      <c r="F156" s="8" ph="1">
        <v>139</v>
      </c>
      <c r="G156" s="1" t="str" ph="1">
        <f t="shared" si="16"/>
        <v/>
      </c>
      <c r="H156" s="30" ph="1"/>
      <c r="I156" s="30" ph="1"/>
      <c r="J156" s="30" ph="1"/>
      <c r="K156" s="30" ph="1"/>
      <c r="L156" s="30" ph="1"/>
      <c r="M156" s="30" ph="1"/>
      <c r="N156" s="30" ph="1"/>
      <c r="O156" s="36" ph="1"/>
      <c r="P156" s="36" ph="1"/>
      <c r="Q156" s="36" ph="1"/>
      <c r="R156" s="62" ph="1"/>
      <c r="S156" s="9" t="str" ph="1">
        <f t="shared" si="24"/>
        <v>✕</v>
      </c>
      <c r="T156" s="33" t="str" ph="1">
        <f>IF(S156="○",MAX($T$8:T155)+1,"")</f>
        <v/>
      </c>
      <c r="U156" s="33" ph="1">
        <f t="shared" si="25"/>
        <v>0</v>
      </c>
      <c r="V156" s="1" t="str" ph="1">
        <f t="shared" si="21"/>
        <v/>
      </c>
    </row>
    <row r="157" spans="1:22" ht="128.25" customHeight="1" ph="1" x14ac:dyDescent="0.4">
      <c r="A157" s="30" ph="1"/>
      <c r="B157" t="str" ph="1">
        <f t="shared" si="17"/>
        <v/>
      </c>
      <c r="C157" t="str" ph="1">
        <f t="shared" si="18"/>
        <v/>
      </c>
      <c r="D157" t="str" ph="1">
        <f t="shared" si="19"/>
        <v/>
      </c>
      <c r="E157" s="54" t="str" ph="1">
        <f t="shared" si="20"/>
        <v/>
      </c>
      <c r="F157" s="8" ph="1">
        <v>139</v>
      </c>
      <c r="G157" s="1" t="str" ph="1">
        <f t="shared" si="16"/>
        <v/>
      </c>
      <c r="H157" s="30" ph="1"/>
      <c r="I157" s="30" ph="1"/>
      <c r="J157" s="30" ph="1"/>
      <c r="K157" s="30" ph="1"/>
      <c r="L157" s="30" ph="1"/>
      <c r="M157" s="30" ph="1"/>
      <c r="N157" s="30" ph="1"/>
      <c r="O157" s="36" ph="1"/>
      <c r="P157" s="36" ph="1"/>
      <c r="Q157" s="36" ph="1"/>
      <c r="R157" s="62" ph="1"/>
      <c r="S157" s="9" t="str" ph="1">
        <f t="shared" si="24"/>
        <v>✕</v>
      </c>
      <c r="T157" s="33" t="str" ph="1">
        <f>IF(S157="○",MAX($T$8:T156)+1,"")</f>
        <v/>
      </c>
      <c r="U157" s="33" ph="1">
        <f t="shared" si="25"/>
        <v>0</v>
      </c>
      <c r="V157" s="1" t="str" ph="1">
        <f t="shared" si="21"/>
        <v/>
      </c>
    </row>
    <row r="158" spans="1:22" ht="128.25" customHeight="1" ph="1" x14ac:dyDescent="0.4">
      <c r="A158" s="30" ph="1"/>
      <c r="B158" t="str" ph="1">
        <f t="shared" si="17"/>
        <v/>
      </c>
      <c r="C158" t="str" ph="1">
        <f t="shared" si="18"/>
        <v/>
      </c>
      <c r="D158" t="str" ph="1">
        <f t="shared" si="19"/>
        <v/>
      </c>
      <c r="E158" s="54" t="str" ph="1">
        <f t="shared" si="20"/>
        <v/>
      </c>
      <c r="F158" s="8" ph="1">
        <v>139</v>
      </c>
      <c r="G158" s="1" t="str" ph="1">
        <f t="shared" si="16"/>
        <v/>
      </c>
      <c r="H158" s="30" ph="1"/>
      <c r="I158" s="30" ph="1"/>
      <c r="J158" s="30" ph="1"/>
      <c r="K158" s="30" ph="1"/>
      <c r="L158" s="30" ph="1"/>
      <c r="M158" s="30" ph="1"/>
      <c r="N158" s="30" ph="1"/>
      <c r="O158" s="36" ph="1"/>
      <c r="P158" s="36" ph="1"/>
      <c r="Q158" s="36" ph="1"/>
      <c r="R158" s="62" ph="1"/>
      <c r="S158" s="9" t="str" ph="1">
        <f t="shared" si="24"/>
        <v>✕</v>
      </c>
      <c r="T158" s="33" t="str" ph="1">
        <f>IF(S158="○",MAX($T$8:T157)+1,"")</f>
        <v/>
      </c>
      <c r="U158" s="33" ph="1">
        <f t="shared" si="25"/>
        <v>0</v>
      </c>
      <c r="V158" s="1" t="str" ph="1">
        <f t="shared" si="21"/>
        <v/>
      </c>
    </row>
    <row r="159" spans="1:22" ht="128.25" customHeight="1" ph="1" x14ac:dyDescent="0.4">
      <c r="A159" s="30" ph="1"/>
      <c r="B159" t="str" ph="1">
        <f t="shared" si="17"/>
        <v/>
      </c>
      <c r="C159" t="str" ph="1">
        <f t="shared" si="18"/>
        <v/>
      </c>
      <c r="D159" t="str" ph="1">
        <f t="shared" si="19"/>
        <v/>
      </c>
      <c r="E159" s="54" t="str" ph="1">
        <f t="shared" si="20"/>
        <v/>
      </c>
      <c r="F159" s="8" ph="1">
        <v>139</v>
      </c>
      <c r="G159" s="1" t="str" ph="1">
        <f t="shared" si="16"/>
        <v/>
      </c>
      <c r="H159" s="30" ph="1"/>
      <c r="I159" s="30" ph="1"/>
      <c r="J159" s="30" ph="1"/>
      <c r="K159" s="30" ph="1"/>
      <c r="L159" s="30" ph="1"/>
      <c r="M159" s="30" ph="1"/>
      <c r="N159" s="30" ph="1"/>
      <c r="O159" s="36" ph="1"/>
      <c r="P159" s="36" ph="1"/>
      <c r="Q159" s="36" ph="1"/>
      <c r="R159" s="62" ph="1"/>
      <c r="S159" s="9" t="str" ph="1">
        <f t="shared" si="24"/>
        <v>✕</v>
      </c>
      <c r="T159" s="33" t="str" ph="1">
        <f>IF(S159="○",MAX($T$8:T158)+1,"")</f>
        <v/>
      </c>
      <c r="U159" s="33" ph="1">
        <f t="shared" si="25"/>
        <v>0</v>
      </c>
      <c r="V159" s="1" t="str" ph="1">
        <f t="shared" si="21"/>
        <v/>
      </c>
    </row>
    <row r="160" spans="1:22" ht="128.25" customHeight="1" ph="1" x14ac:dyDescent="0.4">
      <c r="A160" s="30" ph="1"/>
      <c r="B160" t="str" ph="1">
        <f t="shared" si="17"/>
        <v/>
      </c>
      <c r="C160" t="str" ph="1">
        <f t="shared" si="18"/>
        <v/>
      </c>
      <c r="D160" t="str" ph="1">
        <f t="shared" si="19"/>
        <v/>
      </c>
      <c r="E160" s="54" t="str" ph="1">
        <f t="shared" si="20"/>
        <v/>
      </c>
      <c r="F160" s="8" ph="1">
        <v>139</v>
      </c>
      <c r="G160" s="1" t="str" ph="1">
        <f t="shared" si="16"/>
        <v/>
      </c>
      <c r="H160" s="30" ph="1"/>
      <c r="I160" s="30" ph="1"/>
      <c r="J160" s="30" ph="1"/>
      <c r="K160" s="30" ph="1"/>
      <c r="L160" s="30" ph="1"/>
      <c r="M160" s="30" ph="1"/>
      <c r="N160" s="30" ph="1"/>
      <c r="O160" s="36" ph="1"/>
      <c r="P160" s="36" ph="1"/>
      <c r="Q160" s="36" ph="1"/>
      <c r="R160" s="62" ph="1"/>
      <c r="S160" s="9" t="str" ph="1">
        <f t="shared" si="24"/>
        <v>✕</v>
      </c>
      <c r="T160" s="33" t="str" ph="1">
        <f>IF(S160="○",MAX($T$8:T159)+1,"")</f>
        <v/>
      </c>
      <c r="U160" s="33" ph="1">
        <f t="shared" si="25"/>
        <v>0</v>
      </c>
      <c r="V160" s="1" t="str" ph="1">
        <f t="shared" si="21"/>
        <v/>
      </c>
    </row>
    <row r="161" spans="1:22" ht="128.25" customHeight="1" ph="1" x14ac:dyDescent="0.4">
      <c r="A161" s="30" ph="1"/>
      <c r="B161" t="str" ph="1">
        <f t="shared" si="17"/>
        <v/>
      </c>
      <c r="C161" t="str" ph="1">
        <f t="shared" si="18"/>
        <v/>
      </c>
      <c r="D161" t="str" ph="1">
        <f t="shared" si="19"/>
        <v/>
      </c>
      <c r="E161" s="54" t="str" ph="1">
        <f t="shared" si="20"/>
        <v/>
      </c>
      <c r="F161" s="8" ph="1">
        <v>139</v>
      </c>
      <c r="G161" s="1" t="str" ph="1">
        <f t="shared" si="16"/>
        <v/>
      </c>
      <c r="H161" s="30" ph="1"/>
      <c r="I161" s="30" ph="1"/>
      <c r="J161" s="30" ph="1"/>
      <c r="K161" s="30" ph="1"/>
      <c r="L161" s="30" ph="1"/>
      <c r="M161" s="30" ph="1"/>
      <c r="N161" s="30" ph="1"/>
      <c r="O161" s="36" ph="1"/>
      <c r="P161" s="36" ph="1"/>
      <c r="Q161" s="36" ph="1"/>
      <c r="R161" s="62" ph="1"/>
      <c r="S161" s="9" t="str" ph="1">
        <f t="shared" si="24"/>
        <v>✕</v>
      </c>
      <c r="T161" s="33" t="str" ph="1">
        <f>IF(S161="○",MAX($T$8:T160)+1,"")</f>
        <v/>
      </c>
      <c r="U161" s="33" ph="1">
        <f t="shared" si="25"/>
        <v>0</v>
      </c>
      <c r="V161" s="1" t="str" ph="1">
        <f t="shared" si="21"/>
        <v/>
      </c>
    </row>
    <row r="162" spans="1:22" ht="128.25" customHeight="1" ph="1" x14ac:dyDescent="0.4">
      <c r="A162" s="30" ph="1"/>
      <c r="B162" t="str" ph="1">
        <f t="shared" si="17"/>
        <v/>
      </c>
      <c r="C162" t="str" ph="1">
        <f t="shared" si="18"/>
        <v/>
      </c>
      <c r="D162" t="str" ph="1">
        <f t="shared" si="19"/>
        <v/>
      </c>
      <c r="E162" s="54" t="str" ph="1">
        <f t="shared" si="20"/>
        <v/>
      </c>
      <c r="F162" s="8" ph="1">
        <v>139</v>
      </c>
      <c r="G162" s="1" t="str" ph="1">
        <f t="shared" si="16"/>
        <v/>
      </c>
      <c r="H162" s="30" ph="1"/>
      <c r="I162" s="30" ph="1"/>
      <c r="J162" s="30" ph="1"/>
      <c r="K162" s="30" ph="1"/>
      <c r="L162" s="30" ph="1"/>
      <c r="M162" s="30" ph="1"/>
      <c r="N162" s="30" ph="1"/>
      <c r="O162" s="36" ph="1"/>
      <c r="P162" s="36" ph="1"/>
      <c r="Q162" s="36" ph="1"/>
      <c r="R162" s="62" ph="1"/>
      <c r="S162" s="9" t="str" ph="1">
        <f t="shared" si="24"/>
        <v>✕</v>
      </c>
      <c r="T162" s="33" t="str" ph="1">
        <f>IF(S162="○",MAX($T$8:T161)+1,"")</f>
        <v/>
      </c>
      <c r="U162" s="33" ph="1">
        <f t="shared" si="25"/>
        <v>0</v>
      </c>
      <c r="V162" s="1" t="str" ph="1">
        <f t="shared" si="21"/>
        <v/>
      </c>
    </row>
    <row r="163" spans="1:22" ht="128.25" customHeight="1" ph="1" x14ac:dyDescent="0.4">
      <c r="A163" s="30" ph="1"/>
      <c r="B163" t="str" ph="1">
        <f t="shared" si="17"/>
        <v/>
      </c>
      <c r="C163" t="str" ph="1">
        <f t="shared" si="18"/>
        <v/>
      </c>
      <c r="D163" t="str" ph="1">
        <f t="shared" si="19"/>
        <v/>
      </c>
      <c r="E163" s="54" t="str" ph="1">
        <f t="shared" si="20"/>
        <v/>
      </c>
      <c r="F163" s="8" ph="1">
        <v>139</v>
      </c>
      <c r="G163" s="1" t="str" ph="1">
        <f t="shared" si="16"/>
        <v/>
      </c>
      <c r="H163" s="30" ph="1"/>
      <c r="I163" s="30" ph="1"/>
      <c r="J163" s="30" ph="1"/>
      <c r="K163" s="30" ph="1"/>
      <c r="L163" s="30" ph="1"/>
      <c r="M163" s="30" ph="1"/>
      <c r="N163" s="30" ph="1"/>
      <c r="O163" s="36" ph="1"/>
      <c r="P163" s="36" ph="1"/>
      <c r="Q163" s="36" ph="1"/>
      <c r="R163" s="62" ph="1"/>
      <c r="S163" s="9" t="str" ph="1">
        <f t="shared" si="24"/>
        <v>✕</v>
      </c>
      <c r="T163" s="33" t="str" ph="1">
        <f>IF(S163="○",MAX($T$8:T162)+1,"")</f>
        <v/>
      </c>
      <c r="U163" s="33" ph="1">
        <f t="shared" si="25"/>
        <v>0</v>
      </c>
      <c r="V163" s="1" t="str" ph="1">
        <f t="shared" si="21"/>
        <v/>
      </c>
    </row>
    <row r="164" spans="1:22" ht="128.25" customHeight="1" ph="1" x14ac:dyDescent="0.4">
      <c r="A164" s="30" ph="1"/>
      <c r="B164" t="str" ph="1">
        <f t="shared" si="17"/>
        <v/>
      </c>
      <c r="C164" t="str" ph="1">
        <f t="shared" si="18"/>
        <v/>
      </c>
      <c r="D164" t="str" ph="1">
        <f t="shared" si="19"/>
        <v/>
      </c>
      <c r="E164" s="54" t="str" ph="1">
        <f t="shared" si="20"/>
        <v/>
      </c>
      <c r="F164" s="8" ph="1">
        <v>139</v>
      </c>
      <c r="G164" s="1" t="str" ph="1">
        <f t="shared" si="16"/>
        <v/>
      </c>
      <c r="H164" s="30" ph="1"/>
      <c r="I164" s="30" ph="1"/>
      <c r="J164" s="30" ph="1"/>
      <c r="K164" s="30" ph="1"/>
      <c r="L164" s="30" ph="1"/>
      <c r="M164" s="30" ph="1"/>
      <c r="N164" s="30" ph="1"/>
      <c r="O164" s="36" ph="1"/>
      <c r="P164" s="36" ph="1"/>
      <c r="Q164" s="36" ph="1"/>
      <c r="R164" s="62" ph="1"/>
      <c r="S164" s="9" t="str" ph="1">
        <f t="shared" si="24"/>
        <v>✕</v>
      </c>
      <c r="T164" s="33" t="str" ph="1">
        <f>IF(S164="○",MAX($T$8:T163)+1,"")</f>
        <v/>
      </c>
      <c r="U164" s="33" ph="1">
        <f t="shared" si="25"/>
        <v>0</v>
      </c>
      <c r="V164" s="1" t="str" ph="1">
        <f t="shared" si="21"/>
        <v/>
      </c>
    </row>
    <row r="165" spans="1:22" ht="128.25" customHeight="1" ph="1" x14ac:dyDescent="0.4">
      <c r="A165" s="30" ph="1"/>
      <c r="B165" t="str" ph="1">
        <f t="shared" si="17"/>
        <v/>
      </c>
      <c r="C165" t="str" ph="1">
        <f t="shared" si="18"/>
        <v/>
      </c>
      <c r="D165" t="str" ph="1">
        <f t="shared" si="19"/>
        <v/>
      </c>
      <c r="E165" s="54" t="str" ph="1">
        <f t="shared" si="20"/>
        <v/>
      </c>
      <c r="F165" s="8" ph="1">
        <v>139</v>
      </c>
      <c r="G165" s="1" t="str" ph="1">
        <f t="shared" si="16"/>
        <v/>
      </c>
      <c r="H165" s="30" ph="1"/>
      <c r="I165" s="30" ph="1"/>
      <c r="J165" s="30" ph="1"/>
      <c r="K165" s="30" ph="1"/>
      <c r="L165" s="30" ph="1"/>
      <c r="M165" s="30" ph="1"/>
      <c r="N165" s="30" ph="1"/>
      <c r="O165" s="36" ph="1"/>
      <c r="P165" s="36" ph="1"/>
      <c r="Q165" s="36" ph="1"/>
      <c r="R165" s="62" ph="1"/>
      <c r="S165" s="9" t="str" ph="1">
        <f t="shared" si="24"/>
        <v>✕</v>
      </c>
      <c r="T165" s="33" t="str" ph="1">
        <f>IF(S165="○",MAX($T$8:T164)+1,"")</f>
        <v/>
      </c>
      <c r="U165" s="33" ph="1">
        <f t="shared" si="25"/>
        <v>0</v>
      </c>
      <c r="V165" s="1" t="str" ph="1">
        <f t="shared" si="21"/>
        <v/>
      </c>
    </row>
    <row r="166" spans="1:22" ht="128.25" customHeight="1" ph="1" x14ac:dyDescent="0.4">
      <c r="A166" s="30" ph="1"/>
      <c r="B166" t="str" ph="1">
        <f t="shared" si="17"/>
        <v/>
      </c>
      <c r="C166" t="str" ph="1">
        <f t="shared" si="18"/>
        <v/>
      </c>
      <c r="D166" t="str" ph="1">
        <f t="shared" si="19"/>
        <v/>
      </c>
      <c r="E166" s="54" t="str" ph="1">
        <f t="shared" si="20"/>
        <v/>
      </c>
      <c r="F166" s="8" ph="1">
        <v>139</v>
      </c>
      <c r="G166" s="1" t="str" ph="1">
        <f t="shared" si="16"/>
        <v/>
      </c>
      <c r="H166" s="30" ph="1"/>
      <c r="I166" s="30" ph="1"/>
      <c r="J166" s="30" ph="1"/>
      <c r="K166" s="30" ph="1"/>
      <c r="L166" s="30" ph="1"/>
      <c r="M166" s="30" ph="1"/>
      <c r="N166" s="30" ph="1"/>
      <c r="O166" s="36" ph="1"/>
      <c r="P166" s="36" ph="1"/>
      <c r="Q166" s="36" ph="1"/>
      <c r="R166" s="62" ph="1"/>
      <c r="S166" s="9" t="str" ph="1">
        <f t="shared" si="24"/>
        <v>✕</v>
      </c>
      <c r="T166" s="33" t="str" ph="1">
        <f>IF(S166="○",MAX($T$8:T165)+1,"")</f>
        <v/>
      </c>
      <c r="U166" s="33" ph="1">
        <f t="shared" si="25"/>
        <v>0</v>
      </c>
      <c r="V166" s="1" t="str" ph="1">
        <f t="shared" si="21"/>
        <v/>
      </c>
    </row>
    <row r="167" spans="1:22" ht="128.25" customHeight="1" ph="1" x14ac:dyDescent="0.4">
      <c r="A167" s="30" ph="1"/>
      <c r="B167" t="str" ph="1">
        <f t="shared" si="17"/>
        <v/>
      </c>
      <c r="C167" t="str" ph="1">
        <f t="shared" si="18"/>
        <v/>
      </c>
      <c r="D167" t="str" ph="1">
        <f t="shared" si="19"/>
        <v/>
      </c>
      <c r="E167" s="54" t="str" ph="1">
        <f t="shared" si="20"/>
        <v/>
      </c>
      <c r="F167" s="8" ph="1">
        <v>139</v>
      </c>
      <c r="G167" s="1" t="str" ph="1">
        <f t="shared" si="16"/>
        <v/>
      </c>
      <c r="H167" s="30" ph="1"/>
      <c r="I167" s="30" ph="1"/>
      <c r="J167" s="30" ph="1"/>
      <c r="K167" s="30" ph="1"/>
      <c r="L167" s="30" ph="1"/>
      <c r="M167" s="30" ph="1"/>
      <c r="N167" s="30" ph="1"/>
      <c r="O167" s="36" ph="1"/>
      <c r="P167" s="36" ph="1"/>
      <c r="Q167" s="36" ph="1"/>
      <c r="R167" s="62" ph="1"/>
      <c r="S167" s="9" t="str" ph="1">
        <f t="shared" si="24"/>
        <v>✕</v>
      </c>
      <c r="T167" s="33" t="str" ph="1">
        <f>IF(S167="○",MAX($T$8:T166)+1,"")</f>
        <v/>
      </c>
      <c r="U167" s="33" ph="1">
        <f t="shared" si="25"/>
        <v>0</v>
      </c>
      <c r="V167" s="1" t="str" ph="1">
        <f t="shared" si="21"/>
        <v/>
      </c>
    </row>
    <row r="168" spans="1:22" ht="128.25" customHeight="1" ph="1" x14ac:dyDescent="0.4">
      <c r="A168" s="30" ph="1"/>
      <c r="B168" t="str" ph="1">
        <f t="shared" si="17"/>
        <v/>
      </c>
      <c r="C168" t="str" ph="1">
        <f t="shared" si="18"/>
        <v/>
      </c>
      <c r="D168" t="str" ph="1">
        <f t="shared" si="19"/>
        <v/>
      </c>
      <c r="E168" s="54" t="str" ph="1">
        <f t="shared" si="20"/>
        <v/>
      </c>
      <c r="F168" s="8" ph="1">
        <v>139</v>
      </c>
      <c r="G168" s="1" t="str" ph="1">
        <f t="shared" si="16"/>
        <v/>
      </c>
      <c r="H168" s="30" ph="1"/>
      <c r="I168" s="30" ph="1"/>
      <c r="J168" s="30" ph="1"/>
      <c r="K168" s="30" ph="1"/>
      <c r="L168" s="30" ph="1"/>
      <c r="M168" s="30" ph="1"/>
      <c r="N168" s="30" ph="1"/>
      <c r="O168" s="36" ph="1"/>
      <c r="P168" s="36" ph="1"/>
      <c r="Q168" s="36" ph="1"/>
      <c r="R168" s="62" ph="1"/>
      <c r="S168" s="9" t="str" ph="1">
        <f t="shared" si="24"/>
        <v>✕</v>
      </c>
      <c r="T168" s="33" t="str" ph="1">
        <f>IF(S168="○",MAX($T$8:T167)+1,"")</f>
        <v/>
      </c>
      <c r="U168" s="33" ph="1">
        <f t="shared" si="25"/>
        <v>0</v>
      </c>
      <c r="V168" s="1" t="str" ph="1">
        <f t="shared" si="21"/>
        <v/>
      </c>
    </row>
    <row r="169" spans="1:22" ht="128.25" customHeight="1" ph="1" x14ac:dyDescent="0.4">
      <c r="A169" s="30" ph="1"/>
      <c r="B169" t="str" ph="1">
        <f t="shared" si="17"/>
        <v/>
      </c>
      <c r="C169" t="str" ph="1">
        <f t="shared" si="18"/>
        <v/>
      </c>
      <c r="D169" t="str" ph="1">
        <f t="shared" si="19"/>
        <v/>
      </c>
      <c r="E169" s="54" t="str" ph="1">
        <f t="shared" si="20"/>
        <v/>
      </c>
      <c r="F169" s="8" ph="1">
        <v>139</v>
      </c>
      <c r="G169" s="1" t="str" ph="1">
        <f t="shared" si="16"/>
        <v/>
      </c>
      <c r="H169" s="30" ph="1"/>
      <c r="I169" s="30" ph="1"/>
      <c r="J169" s="30" ph="1"/>
      <c r="K169" s="30" ph="1"/>
      <c r="L169" s="30" ph="1"/>
      <c r="M169" s="30" ph="1"/>
      <c r="N169" s="30" ph="1"/>
      <c r="O169" s="36" ph="1"/>
      <c r="P169" s="36" ph="1"/>
      <c r="Q169" s="36" ph="1"/>
      <c r="R169" s="62" ph="1"/>
      <c r="S169" s="9" t="str" ph="1">
        <f t="shared" si="24"/>
        <v>✕</v>
      </c>
      <c r="T169" s="33" t="str" ph="1">
        <f>IF(S169="○",MAX($T$8:T168)+1,"")</f>
        <v/>
      </c>
      <c r="U169" s="33" ph="1">
        <f t="shared" si="25"/>
        <v>0</v>
      </c>
      <c r="V169" s="1" t="str" ph="1">
        <f t="shared" si="21"/>
        <v/>
      </c>
    </row>
    <row r="170" spans="1:22" ht="128.25" customHeight="1" ph="1" x14ac:dyDescent="0.4">
      <c r="A170" s="30" ph="1"/>
      <c r="B170" t="str" ph="1">
        <f t="shared" si="17"/>
        <v/>
      </c>
      <c r="C170" t="str" ph="1">
        <f t="shared" si="18"/>
        <v/>
      </c>
      <c r="D170" t="str" ph="1">
        <f t="shared" si="19"/>
        <v/>
      </c>
      <c r="E170" s="54" t="str" ph="1">
        <f t="shared" si="20"/>
        <v/>
      </c>
      <c r="F170" s="8" ph="1">
        <v>139</v>
      </c>
      <c r="G170" s="1" t="str" ph="1">
        <f t="shared" si="16"/>
        <v/>
      </c>
      <c r="H170" s="30" ph="1"/>
      <c r="I170" s="30" ph="1"/>
      <c r="J170" s="30" ph="1"/>
      <c r="K170" s="30" ph="1"/>
      <c r="L170" s="30" ph="1"/>
      <c r="M170" s="30" ph="1"/>
      <c r="N170" s="30" ph="1"/>
      <c r="O170" s="36" ph="1"/>
      <c r="P170" s="36" ph="1"/>
      <c r="Q170" s="36" ph="1"/>
      <c r="R170" s="62" ph="1"/>
      <c r="S170" s="9" t="str" ph="1">
        <f t="shared" si="24"/>
        <v>✕</v>
      </c>
      <c r="T170" s="33" t="str" ph="1">
        <f>IF(S170="○",MAX($T$8:T169)+1,"")</f>
        <v/>
      </c>
      <c r="U170" s="33" ph="1">
        <f t="shared" si="25"/>
        <v>0</v>
      </c>
      <c r="V170" s="1" t="str" ph="1">
        <f t="shared" si="21"/>
        <v/>
      </c>
    </row>
    <row r="171" spans="1:22" ht="128.25" customHeight="1" ph="1" x14ac:dyDescent="0.4">
      <c r="A171" s="30" ph="1"/>
      <c r="B171" t="str" ph="1">
        <f t="shared" si="17"/>
        <v/>
      </c>
      <c r="C171" t="str" ph="1">
        <f t="shared" si="18"/>
        <v/>
      </c>
      <c r="D171" t="str" ph="1">
        <f t="shared" si="19"/>
        <v/>
      </c>
      <c r="E171" s="54" t="str" ph="1">
        <f t="shared" si="20"/>
        <v/>
      </c>
      <c r="F171" s="8" ph="1">
        <v>139</v>
      </c>
      <c r="G171" s="1" t="str" ph="1">
        <f t="shared" si="16"/>
        <v/>
      </c>
      <c r="H171" s="30" ph="1"/>
      <c r="I171" s="30" ph="1"/>
      <c r="J171" s="30" ph="1"/>
      <c r="K171" s="30" ph="1"/>
      <c r="L171" s="30" ph="1"/>
      <c r="M171" s="30" ph="1"/>
      <c r="N171" s="30" ph="1"/>
      <c r="O171" s="36" ph="1"/>
      <c r="P171" s="36" ph="1"/>
      <c r="Q171" s="36" ph="1"/>
      <c r="R171" s="62" ph="1"/>
      <c r="S171" s="9" t="str" ph="1">
        <f t="shared" si="24"/>
        <v>✕</v>
      </c>
      <c r="T171" s="33" t="str" ph="1">
        <f>IF(S171="○",MAX($T$8:T170)+1,"")</f>
        <v/>
      </c>
      <c r="U171" s="33" ph="1">
        <f t="shared" si="25"/>
        <v>0</v>
      </c>
      <c r="V171" s="1" t="str" ph="1">
        <f t="shared" si="21"/>
        <v/>
      </c>
    </row>
    <row r="172" spans="1:22" ht="128.25" customHeight="1" ph="1" x14ac:dyDescent="0.4">
      <c r="A172" s="30" ph="1"/>
      <c r="B172" t="str" ph="1">
        <f t="shared" si="17"/>
        <v/>
      </c>
      <c r="C172" t="str" ph="1">
        <f t="shared" si="18"/>
        <v/>
      </c>
      <c r="D172" t="str" ph="1">
        <f t="shared" si="19"/>
        <v/>
      </c>
      <c r="E172" s="54" t="str" ph="1">
        <f t="shared" si="20"/>
        <v/>
      </c>
      <c r="F172" s="8" ph="1">
        <v>139</v>
      </c>
      <c r="G172" s="1" t="str" ph="1">
        <f t="shared" si="16"/>
        <v/>
      </c>
      <c r="H172" s="30" ph="1"/>
      <c r="I172" s="30" ph="1"/>
      <c r="J172" s="30" ph="1"/>
      <c r="K172" s="30" ph="1"/>
      <c r="L172" s="30" ph="1"/>
      <c r="M172" s="30" ph="1"/>
      <c r="N172" s="30" ph="1"/>
      <c r="O172" s="36" ph="1"/>
      <c r="P172" s="36" ph="1"/>
      <c r="Q172" s="36" ph="1"/>
      <c r="R172" s="62" ph="1"/>
      <c r="S172" s="9" t="str" ph="1">
        <f t="shared" si="24"/>
        <v>✕</v>
      </c>
      <c r="T172" s="33" t="str" ph="1">
        <f>IF(S172="○",MAX($T$8:T171)+1,"")</f>
        <v/>
      </c>
      <c r="U172" s="33" ph="1">
        <f t="shared" si="25"/>
        <v>0</v>
      </c>
      <c r="V172" s="1" t="str" ph="1">
        <f t="shared" si="21"/>
        <v/>
      </c>
    </row>
    <row r="173" spans="1:22" ht="128.25" customHeight="1" ph="1" x14ac:dyDescent="0.4">
      <c r="A173" s="30" ph="1"/>
      <c r="B173" t="str" ph="1">
        <f t="shared" si="17"/>
        <v/>
      </c>
      <c r="C173" t="str" ph="1">
        <f t="shared" si="18"/>
        <v/>
      </c>
      <c r="D173" t="str" ph="1">
        <f t="shared" si="19"/>
        <v/>
      </c>
      <c r="E173" s="54" t="str" ph="1">
        <f t="shared" si="20"/>
        <v/>
      </c>
      <c r="F173" s="8" ph="1">
        <v>139</v>
      </c>
      <c r="G173" s="1" t="str" ph="1">
        <f t="shared" si="16"/>
        <v/>
      </c>
      <c r="H173" s="30" ph="1"/>
      <c r="I173" s="30" ph="1"/>
      <c r="J173" s="30" ph="1"/>
      <c r="K173" s="30" ph="1"/>
      <c r="L173" s="30" ph="1"/>
      <c r="M173" s="30" ph="1"/>
      <c r="N173" s="30" ph="1"/>
      <c r="O173" s="36" ph="1"/>
      <c r="P173" s="36" ph="1"/>
      <c r="Q173" s="36" ph="1"/>
      <c r="R173" s="62" ph="1"/>
      <c r="S173" s="9" t="str" ph="1">
        <f t="shared" si="24"/>
        <v>✕</v>
      </c>
      <c r="T173" s="33" t="str" ph="1">
        <f>IF(S173="○",MAX($T$8:T172)+1,"")</f>
        <v/>
      </c>
      <c r="U173" s="33" ph="1">
        <f t="shared" si="25"/>
        <v>0</v>
      </c>
      <c r="V173" s="1" t="str" ph="1">
        <f t="shared" si="21"/>
        <v/>
      </c>
    </row>
    <row r="174" spans="1:22" ht="128.25" customHeight="1" ph="1" x14ac:dyDescent="0.4">
      <c r="A174" s="30" ph="1"/>
      <c r="B174" t="str" ph="1">
        <f t="shared" si="17"/>
        <v/>
      </c>
      <c r="C174" t="str" ph="1">
        <f t="shared" si="18"/>
        <v/>
      </c>
      <c r="D174" t="str" ph="1">
        <f t="shared" si="19"/>
        <v/>
      </c>
      <c r="E174" s="54" t="str" ph="1">
        <f t="shared" si="20"/>
        <v/>
      </c>
      <c r="F174" s="8" ph="1">
        <v>139</v>
      </c>
      <c r="G174" s="1" t="str" ph="1">
        <f t="shared" si="16"/>
        <v/>
      </c>
      <c r="H174" s="30" ph="1"/>
      <c r="I174" s="30" ph="1"/>
      <c r="J174" s="30" ph="1"/>
      <c r="K174" s="30" ph="1"/>
      <c r="L174" s="30" ph="1"/>
      <c r="M174" s="30" ph="1"/>
      <c r="N174" s="30" ph="1"/>
      <c r="O174" s="36" ph="1"/>
      <c r="P174" s="36" ph="1"/>
      <c r="Q174" s="36" ph="1"/>
      <c r="R174" s="62" ph="1"/>
      <c r="S174" s="9" t="str" ph="1">
        <f t="shared" si="24"/>
        <v>✕</v>
      </c>
      <c r="T174" s="33" t="str" ph="1">
        <f>IF(S174="○",MAX($T$8:T173)+1,"")</f>
        <v/>
      </c>
      <c r="U174" s="33" ph="1">
        <f t="shared" si="25"/>
        <v>0</v>
      </c>
      <c r="V174" s="1" t="str" ph="1">
        <f t="shared" si="21"/>
        <v/>
      </c>
    </row>
    <row r="175" spans="1:22" ht="128.25" customHeight="1" ph="1" x14ac:dyDescent="0.4">
      <c r="A175" s="30" ph="1"/>
      <c r="B175" t="str" ph="1">
        <f t="shared" si="17"/>
        <v/>
      </c>
      <c r="C175" t="str" ph="1">
        <f t="shared" si="18"/>
        <v/>
      </c>
      <c r="D175" t="str" ph="1">
        <f t="shared" si="19"/>
        <v/>
      </c>
      <c r="E175" s="54" t="str" ph="1">
        <f t="shared" si="20"/>
        <v/>
      </c>
      <c r="F175" s="8" ph="1">
        <v>139</v>
      </c>
      <c r="G175" s="1" t="str" ph="1">
        <f t="shared" si="16"/>
        <v/>
      </c>
      <c r="H175" s="30" ph="1"/>
      <c r="I175" s="30" ph="1"/>
      <c r="J175" s="30" ph="1"/>
      <c r="K175" s="30" ph="1"/>
      <c r="L175" s="30" ph="1"/>
      <c r="M175" s="30" ph="1"/>
      <c r="N175" s="30" ph="1"/>
      <c r="O175" s="36" ph="1"/>
      <c r="P175" s="36" ph="1"/>
      <c r="Q175" s="36" ph="1"/>
      <c r="R175" s="62" ph="1"/>
      <c r="S175" s="9" t="str" ph="1">
        <f t="shared" si="24"/>
        <v>✕</v>
      </c>
      <c r="T175" s="33" t="str" ph="1">
        <f>IF(S175="○",MAX($T$8:T174)+1,"")</f>
        <v/>
      </c>
      <c r="U175" s="33" ph="1">
        <f t="shared" si="25"/>
        <v>0</v>
      </c>
      <c r="V175" s="1" t="str" ph="1">
        <f t="shared" si="21"/>
        <v/>
      </c>
    </row>
    <row r="176" spans="1:22" ht="128.25" customHeight="1" ph="1" x14ac:dyDescent="0.4">
      <c r="A176" s="30" ph="1"/>
      <c r="B176" t="str" ph="1">
        <f t="shared" si="17"/>
        <v/>
      </c>
      <c r="C176" t="str" ph="1">
        <f t="shared" si="18"/>
        <v/>
      </c>
      <c r="D176" t="str" ph="1">
        <f t="shared" si="19"/>
        <v/>
      </c>
      <c r="E176" s="54" t="str" ph="1">
        <f t="shared" si="20"/>
        <v/>
      </c>
      <c r="F176" s="8" ph="1">
        <v>139</v>
      </c>
      <c r="G176" s="1" t="str" ph="1">
        <f t="shared" si="16"/>
        <v/>
      </c>
      <c r="H176" s="30" ph="1"/>
      <c r="I176" s="30" ph="1"/>
      <c r="J176" s="30" ph="1"/>
      <c r="K176" s="30" ph="1"/>
      <c r="L176" s="30" ph="1"/>
      <c r="M176" s="30" ph="1"/>
      <c r="N176" s="30" ph="1"/>
      <c r="O176" s="36" ph="1"/>
      <c r="P176" s="36" ph="1"/>
      <c r="Q176" s="36" ph="1"/>
      <c r="R176" s="62" ph="1"/>
      <c r="S176" s="9" t="str" ph="1">
        <f t="shared" si="24"/>
        <v>✕</v>
      </c>
      <c r="T176" s="33" t="str" ph="1">
        <f>IF(S176="○",MAX($T$8:T175)+1,"")</f>
        <v/>
      </c>
      <c r="U176" s="33" ph="1">
        <f t="shared" si="25"/>
        <v>0</v>
      </c>
      <c r="V176" s="1" t="str" ph="1">
        <f t="shared" si="21"/>
        <v/>
      </c>
    </row>
    <row r="177" spans="1:22" ht="128.25" customHeight="1" ph="1" x14ac:dyDescent="0.4">
      <c r="A177" s="30" ph="1"/>
      <c r="B177" t="str" ph="1">
        <f t="shared" si="17"/>
        <v/>
      </c>
      <c r="C177" t="str" ph="1">
        <f t="shared" si="18"/>
        <v/>
      </c>
      <c r="D177" t="str" ph="1">
        <f t="shared" si="19"/>
        <v/>
      </c>
      <c r="E177" s="54" t="str" ph="1">
        <f t="shared" si="20"/>
        <v/>
      </c>
      <c r="F177" s="8" ph="1">
        <v>139</v>
      </c>
      <c r="G177" s="1" t="str" ph="1">
        <f t="shared" si="16"/>
        <v/>
      </c>
      <c r="H177" s="30" ph="1"/>
      <c r="I177" s="30" ph="1"/>
      <c r="J177" s="30" ph="1"/>
      <c r="K177" s="30" ph="1"/>
      <c r="L177" s="30" ph="1"/>
      <c r="M177" s="30" ph="1"/>
      <c r="N177" s="30" ph="1"/>
      <c r="O177" s="36" ph="1"/>
      <c r="P177" s="36" ph="1"/>
      <c r="Q177" s="36" ph="1"/>
      <c r="R177" s="62" ph="1"/>
      <c r="S177" s="9" t="str" ph="1">
        <f t="shared" si="24"/>
        <v>✕</v>
      </c>
      <c r="T177" s="33" t="str" ph="1">
        <f>IF(S177="○",MAX($T$8:T176)+1,"")</f>
        <v/>
      </c>
      <c r="U177" s="33" ph="1">
        <f t="shared" si="25"/>
        <v>0</v>
      </c>
      <c r="V177" s="1" t="str" ph="1">
        <f t="shared" si="21"/>
        <v/>
      </c>
    </row>
    <row r="178" spans="1:22" ht="128.25" customHeight="1" ph="1" x14ac:dyDescent="0.4">
      <c r="A178" s="30" ph="1"/>
      <c r="B178" t="str" ph="1">
        <f t="shared" si="17"/>
        <v/>
      </c>
      <c r="C178" t="str" ph="1">
        <f t="shared" si="18"/>
        <v/>
      </c>
      <c r="D178" t="str" ph="1">
        <f t="shared" si="19"/>
        <v/>
      </c>
      <c r="E178" s="54" t="str" ph="1">
        <f t="shared" si="20"/>
        <v/>
      </c>
      <c r="F178" s="8" ph="1">
        <v>139</v>
      </c>
      <c r="G178" s="1" t="str" ph="1">
        <f t="shared" si="16"/>
        <v/>
      </c>
      <c r="H178" s="30" ph="1"/>
      <c r="I178" s="30" ph="1"/>
      <c r="J178" s="30" ph="1"/>
      <c r="K178" s="30" ph="1"/>
      <c r="L178" s="30" ph="1"/>
      <c r="M178" s="30" ph="1"/>
      <c r="N178" s="30" ph="1"/>
      <c r="O178" s="36" ph="1"/>
      <c r="P178" s="36" ph="1"/>
      <c r="Q178" s="36" ph="1"/>
      <c r="R178" s="62" ph="1"/>
      <c r="S178" s="9" t="str" ph="1">
        <f t="shared" si="24"/>
        <v>✕</v>
      </c>
      <c r="T178" s="33" t="str" ph="1">
        <f>IF(S178="○",MAX($T$8:T177)+1,"")</f>
        <v/>
      </c>
      <c r="U178" s="33" ph="1">
        <f t="shared" si="25"/>
        <v>0</v>
      </c>
      <c r="V178" s="1" t="str" ph="1">
        <f t="shared" si="21"/>
        <v/>
      </c>
    </row>
    <row r="179" spans="1:22" ht="128.25" customHeight="1" ph="1" x14ac:dyDescent="0.4">
      <c r="A179" s="30" ph="1"/>
      <c r="B179" t="str" ph="1">
        <f t="shared" si="17"/>
        <v/>
      </c>
      <c r="C179" t="str" ph="1">
        <f t="shared" si="18"/>
        <v/>
      </c>
      <c r="D179" t="str" ph="1">
        <f t="shared" si="19"/>
        <v/>
      </c>
      <c r="E179" s="54" t="str" ph="1">
        <f t="shared" si="20"/>
        <v/>
      </c>
      <c r="F179" s="8" ph="1">
        <v>139</v>
      </c>
      <c r="G179" s="1" t="str" ph="1">
        <f t="shared" si="16"/>
        <v/>
      </c>
      <c r="H179" s="30" ph="1"/>
      <c r="I179" s="30" ph="1"/>
      <c r="J179" s="30" ph="1"/>
      <c r="K179" s="30" ph="1"/>
      <c r="L179" s="30" ph="1"/>
      <c r="M179" s="30" ph="1"/>
      <c r="N179" s="30" ph="1"/>
      <c r="O179" s="36" ph="1"/>
      <c r="P179" s="36" ph="1"/>
      <c r="Q179" s="36" ph="1"/>
      <c r="R179" s="62" ph="1"/>
      <c r="S179" s="9" t="str" ph="1">
        <f t="shared" si="24"/>
        <v>✕</v>
      </c>
      <c r="T179" s="33" t="str" ph="1">
        <f>IF(S179="○",MAX($T$8:T178)+1,"")</f>
        <v/>
      </c>
      <c r="U179" s="33" ph="1">
        <f t="shared" si="25"/>
        <v>0</v>
      </c>
      <c r="V179" s="1" t="str" ph="1">
        <f t="shared" si="21"/>
        <v/>
      </c>
    </row>
    <row r="180" spans="1:22" ht="128.25" customHeight="1" ph="1" x14ac:dyDescent="0.4">
      <c r="A180" s="30" ph="1"/>
      <c r="B180" t="str" ph="1">
        <f t="shared" si="17"/>
        <v/>
      </c>
      <c r="C180" t="str" ph="1">
        <f t="shared" si="18"/>
        <v/>
      </c>
      <c r="D180" t="str" ph="1">
        <f t="shared" si="19"/>
        <v/>
      </c>
      <c r="E180" s="54" t="str" ph="1">
        <f t="shared" si="20"/>
        <v/>
      </c>
      <c r="F180" s="8" ph="1">
        <v>139</v>
      </c>
      <c r="G180" s="1" t="str" ph="1">
        <f t="shared" si="16"/>
        <v/>
      </c>
      <c r="H180" s="30" ph="1"/>
      <c r="I180" s="30" ph="1"/>
      <c r="J180" s="30" ph="1"/>
      <c r="K180" s="30" ph="1"/>
      <c r="L180" s="30" ph="1"/>
      <c r="M180" s="30" ph="1"/>
      <c r="N180" s="30" ph="1"/>
      <c r="O180" s="36" ph="1"/>
      <c r="P180" s="36" ph="1"/>
      <c r="Q180" s="36" ph="1"/>
      <c r="R180" s="62" ph="1"/>
      <c r="S180" s="9" t="str" ph="1">
        <f t="shared" si="24"/>
        <v>✕</v>
      </c>
      <c r="T180" s="33" t="str" ph="1">
        <f>IF(S180="○",MAX($T$8:T179)+1,"")</f>
        <v/>
      </c>
      <c r="U180" s="33" ph="1">
        <f t="shared" si="25"/>
        <v>0</v>
      </c>
      <c r="V180" s="1" t="str" ph="1">
        <f t="shared" si="21"/>
        <v/>
      </c>
    </row>
    <row r="181" spans="1:22" ht="128.25" customHeight="1" ph="1" x14ac:dyDescent="0.4">
      <c r="A181" s="30" ph="1"/>
      <c r="B181" t="str" ph="1">
        <f t="shared" si="17"/>
        <v/>
      </c>
      <c r="C181" t="str" ph="1">
        <f t="shared" si="18"/>
        <v/>
      </c>
      <c r="D181" t="str" ph="1">
        <f t="shared" si="19"/>
        <v/>
      </c>
      <c r="E181" s="54" t="str" ph="1">
        <f t="shared" si="20"/>
        <v/>
      </c>
      <c r="F181" s="8" ph="1">
        <v>139</v>
      </c>
      <c r="G181" s="1" t="str" ph="1">
        <f t="shared" si="16"/>
        <v/>
      </c>
      <c r="H181" s="30" ph="1"/>
      <c r="I181" s="30" ph="1"/>
      <c r="J181" s="30" ph="1"/>
      <c r="K181" s="30" ph="1"/>
      <c r="L181" s="30" ph="1"/>
      <c r="M181" s="30" ph="1"/>
      <c r="N181" s="30" ph="1"/>
      <c r="O181" s="36" ph="1"/>
      <c r="P181" s="36" ph="1"/>
      <c r="Q181" s="36" ph="1"/>
      <c r="R181" s="62" ph="1"/>
      <c r="S181" s="9" t="str" ph="1">
        <f t="shared" si="24"/>
        <v>✕</v>
      </c>
      <c r="T181" s="33" t="str" ph="1">
        <f>IF(S181="○",MAX($T$8:T180)+1,"")</f>
        <v/>
      </c>
      <c r="U181" s="33" ph="1">
        <f t="shared" si="25"/>
        <v>0</v>
      </c>
      <c r="V181" s="1" t="str" ph="1">
        <f t="shared" si="21"/>
        <v/>
      </c>
    </row>
    <row r="182" spans="1:22" ht="128.25" customHeight="1" ph="1" x14ac:dyDescent="0.4">
      <c r="A182" s="30" ph="1"/>
      <c r="B182" t="str" ph="1">
        <f t="shared" si="17"/>
        <v/>
      </c>
      <c r="C182" t="str" ph="1">
        <f t="shared" si="18"/>
        <v/>
      </c>
      <c r="D182" t="str" ph="1">
        <f t="shared" si="19"/>
        <v/>
      </c>
      <c r="E182" s="54" t="str" ph="1">
        <f t="shared" si="20"/>
        <v/>
      </c>
      <c r="F182" s="8" ph="1">
        <v>139</v>
      </c>
      <c r="G182" s="1" t="str" ph="1">
        <f t="shared" si="16"/>
        <v/>
      </c>
      <c r="H182" s="30" ph="1"/>
      <c r="I182" s="30" ph="1"/>
      <c r="J182" s="30" ph="1"/>
      <c r="K182" s="30" ph="1"/>
      <c r="L182" s="30" ph="1"/>
      <c r="M182" s="30" ph="1"/>
      <c r="N182" s="30" ph="1"/>
      <c r="O182" s="36" ph="1"/>
      <c r="P182" s="36" ph="1"/>
      <c r="Q182" s="36" ph="1"/>
      <c r="R182" s="62" ph="1"/>
      <c r="S182" s="9" t="str" ph="1">
        <f t="shared" si="24"/>
        <v>✕</v>
      </c>
      <c r="T182" s="33" t="str" ph="1">
        <f>IF(S182="○",MAX($T$8:T181)+1,"")</f>
        <v/>
      </c>
      <c r="U182" s="33" ph="1">
        <f t="shared" si="25"/>
        <v>0</v>
      </c>
      <c r="V182" s="1" t="str" ph="1">
        <f t="shared" si="21"/>
        <v/>
      </c>
    </row>
    <row r="183" spans="1:22" ht="128.25" customHeight="1" ph="1" x14ac:dyDescent="0.4">
      <c r="A183" s="30" ph="1"/>
      <c r="B183" t="str" ph="1">
        <f t="shared" si="17"/>
        <v/>
      </c>
      <c r="C183" t="str" ph="1">
        <f t="shared" si="18"/>
        <v/>
      </c>
      <c r="D183" t="str" ph="1">
        <f t="shared" si="19"/>
        <v/>
      </c>
      <c r="E183" s="54" t="str" ph="1">
        <f t="shared" si="20"/>
        <v/>
      </c>
      <c r="F183" s="8" ph="1">
        <v>139</v>
      </c>
      <c r="G183" s="1" t="str" ph="1">
        <f t="shared" si="16"/>
        <v/>
      </c>
      <c r="H183" s="30" ph="1"/>
      <c r="I183" s="30" ph="1"/>
      <c r="J183" s="30" ph="1"/>
      <c r="K183" s="30" ph="1"/>
      <c r="L183" s="30" ph="1"/>
      <c r="M183" s="30" ph="1"/>
      <c r="N183" s="30" ph="1"/>
      <c r="O183" s="36" ph="1"/>
      <c r="P183" s="36" ph="1"/>
      <c r="Q183" s="36" ph="1"/>
      <c r="R183" s="62" ph="1"/>
      <c r="S183" s="9" t="str" ph="1">
        <f t="shared" si="24"/>
        <v>✕</v>
      </c>
      <c r="T183" s="33" t="str" ph="1">
        <f>IF(S183="○",MAX($T$8:T182)+1,"")</f>
        <v/>
      </c>
      <c r="U183" s="33" ph="1">
        <f t="shared" si="25"/>
        <v>0</v>
      </c>
      <c r="V183" s="1" t="str" ph="1">
        <f t="shared" si="21"/>
        <v/>
      </c>
    </row>
    <row r="184" spans="1:22" ht="128.25" customHeight="1" ph="1" x14ac:dyDescent="0.4">
      <c r="A184" s="30" ph="1"/>
      <c r="B184" t="str" ph="1">
        <f t="shared" si="17"/>
        <v/>
      </c>
      <c r="C184" t="str" ph="1">
        <f t="shared" si="18"/>
        <v/>
      </c>
      <c r="D184" t="str" ph="1">
        <f t="shared" si="19"/>
        <v/>
      </c>
      <c r="E184" s="54" t="str" ph="1">
        <f t="shared" si="20"/>
        <v/>
      </c>
      <c r="F184" s="8" ph="1">
        <v>139</v>
      </c>
      <c r="G184" s="1" t="str" ph="1">
        <f t="shared" si="16"/>
        <v/>
      </c>
      <c r="H184" s="30" ph="1"/>
      <c r="I184" s="30" ph="1"/>
      <c r="J184" s="30" ph="1"/>
      <c r="K184" s="30" ph="1"/>
      <c r="L184" s="30" ph="1"/>
      <c r="M184" s="30" ph="1"/>
      <c r="N184" s="30" ph="1"/>
      <c r="O184" s="36" ph="1"/>
      <c r="P184" s="36" ph="1"/>
      <c r="Q184" s="36" ph="1"/>
      <c r="R184" s="62" ph="1"/>
      <c r="S184" s="9" t="str" ph="1">
        <f t="shared" si="24"/>
        <v>✕</v>
      </c>
      <c r="T184" s="33" t="str" ph="1">
        <f>IF(S184="○",MAX($T$8:T183)+1,"")</f>
        <v/>
      </c>
      <c r="U184" s="33" ph="1">
        <f t="shared" si="25"/>
        <v>0</v>
      </c>
      <c r="V184" s="1" t="str" ph="1">
        <f t="shared" si="21"/>
        <v/>
      </c>
    </row>
    <row r="185" spans="1:22" ht="128.25" customHeight="1" ph="1" x14ac:dyDescent="0.4">
      <c r="A185" s="30" ph="1"/>
      <c r="B185" t="str" ph="1">
        <f t="shared" si="17"/>
        <v/>
      </c>
      <c r="C185" t="str" ph="1">
        <f t="shared" si="18"/>
        <v/>
      </c>
      <c r="D185" t="str" ph="1">
        <f t="shared" si="19"/>
        <v/>
      </c>
      <c r="E185" s="54" t="str" ph="1">
        <f t="shared" si="20"/>
        <v/>
      </c>
      <c r="F185" s="8" ph="1">
        <v>139</v>
      </c>
      <c r="G185" s="1" t="str" ph="1">
        <f t="shared" si="16"/>
        <v/>
      </c>
      <c r="H185" s="30" ph="1"/>
      <c r="I185" s="30" ph="1"/>
      <c r="J185" s="30" ph="1"/>
      <c r="K185" s="30" ph="1"/>
      <c r="L185" s="30" ph="1"/>
      <c r="M185" s="30" ph="1"/>
      <c r="N185" s="30" ph="1"/>
      <c r="O185" s="36" ph="1"/>
      <c r="P185" s="36" ph="1"/>
      <c r="Q185" s="36" ph="1"/>
      <c r="R185" s="62" ph="1"/>
      <c r="S185" s="9" t="str" ph="1">
        <f t="shared" si="24"/>
        <v>✕</v>
      </c>
      <c r="T185" s="33" t="str" ph="1">
        <f>IF(S185="○",MAX($T$8:T184)+1,"")</f>
        <v/>
      </c>
      <c r="U185" s="33" ph="1">
        <f t="shared" si="25"/>
        <v>0</v>
      </c>
      <c r="V185" s="1" t="str" ph="1">
        <f t="shared" si="21"/>
        <v/>
      </c>
    </row>
    <row r="186" spans="1:22" ht="128.25" customHeight="1" ph="1" x14ac:dyDescent="0.4">
      <c r="A186" s="30" ph="1"/>
      <c r="B186" t="str" ph="1">
        <f t="shared" si="17"/>
        <v/>
      </c>
      <c r="C186" t="str" ph="1">
        <f t="shared" si="18"/>
        <v/>
      </c>
      <c r="D186" t="str" ph="1">
        <f t="shared" si="19"/>
        <v/>
      </c>
      <c r="E186" s="54" t="str" ph="1">
        <f t="shared" si="20"/>
        <v/>
      </c>
      <c r="F186" s="8" ph="1">
        <v>139</v>
      </c>
      <c r="G186" s="1" t="str" ph="1">
        <f t="shared" si="16"/>
        <v/>
      </c>
      <c r="H186" s="30" ph="1"/>
      <c r="I186" s="30" ph="1"/>
      <c r="J186" s="30" ph="1"/>
      <c r="K186" s="30" ph="1"/>
      <c r="L186" s="30" ph="1"/>
      <c r="M186" s="30" ph="1"/>
      <c r="N186" s="30" ph="1"/>
      <c r="O186" s="36" ph="1"/>
      <c r="P186" s="36" ph="1"/>
      <c r="Q186" s="36" ph="1"/>
      <c r="R186" s="62" ph="1"/>
      <c r="S186" s="9" t="str" ph="1">
        <f t="shared" si="24"/>
        <v>✕</v>
      </c>
      <c r="T186" s="33" t="str" ph="1">
        <f>IF(S186="○",MAX($T$8:T185)+1,"")</f>
        <v/>
      </c>
      <c r="U186" s="33" ph="1">
        <f t="shared" si="25"/>
        <v>0</v>
      </c>
      <c r="V186" s="1" t="str" ph="1">
        <f t="shared" si="21"/>
        <v/>
      </c>
    </row>
    <row r="187" spans="1:22" ht="128.25" customHeight="1" ph="1" x14ac:dyDescent="0.4">
      <c r="A187" s="30" ph="1"/>
      <c r="B187" t="str" ph="1">
        <f t="shared" si="17"/>
        <v/>
      </c>
      <c r="C187" t="str" ph="1">
        <f t="shared" si="18"/>
        <v/>
      </c>
      <c r="D187" t="str" ph="1">
        <f t="shared" si="19"/>
        <v/>
      </c>
      <c r="E187" s="54" t="str" ph="1">
        <f t="shared" si="20"/>
        <v/>
      </c>
      <c r="F187" s="8" ph="1">
        <v>139</v>
      </c>
      <c r="G187" s="1" t="str" ph="1">
        <f t="shared" si="16"/>
        <v/>
      </c>
      <c r="H187" s="30" ph="1"/>
      <c r="I187" s="30" ph="1"/>
      <c r="J187" s="30" ph="1"/>
      <c r="K187" s="30" ph="1"/>
      <c r="L187" s="30" ph="1"/>
      <c r="M187" s="30" ph="1"/>
      <c r="N187" s="30" ph="1"/>
      <c r="O187" s="36" ph="1"/>
      <c r="P187" s="36" ph="1"/>
      <c r="Q187" s="36" ph="1"/>
      <c r="R187" s="62" ph="1"/>
      <c r="S187" s="9" t="str" ph="1">
        <f t="shared" si="24"/>
        <v>✕</v>
      </c>
      <c r="T187" s="33" t="str" ph="1">
        <f>IF(S187="○",MAX($T$8:T186)+1,"")</f>
        <v/>
      </c>
      <c r="U187" s="33" ph="1">
        <f t="shared" si="25"/>
        <v>0</v>
      </c>
      <c r="V187" s="1" t="str" ph="1">
        <f t="shared" si="21"/>
        <v/>
      </c>
    </row>
    <row r="188" spans="1:22" ht="128.25" customHeight="1" ph="1" x14ac:dyDescent="0.4">
      <c r="A188" s="30" ph="1"/>
      <c r="B188" t="str" ph="1">
        <f t="shared" si="17"/>
        <v/>
      </c>
      <c r="C188" t="str" ph="1">
        <f t="shared" si="18"/>
        <v/>
      </c>
      <c r="D188" t="str" ph="1">
        <f t="shared" si="19"/>
        <v/>
      </c>
      <c r="E188" s="54" t="str" ph="1">
        <f t="shared" si="20"/>
        <v/>
      </c>
      <c r="F188" s="8" ph="1">
        <v>139</v>
      </c>
      <c r="G188" s="1" t="str" ph="1">
        <f t="shared" si="16"/>
        <v/>
      </c>
      <c r="H188" s="30" ph="1"/>
      <c r="I188" s="30" ph="1"/>
      <c r="J188" s="30" ph="1"/>
      <c r="K188" s="30" ph="1"/>
      <c r="L188" s="30" ph="1"/>
      <c r="M188" s="30" ph="1"/>
      <c r="N188" s="30" ph="1"/>
      <c r="O188" s="36" ph="1"/>
      <c r="P188" s="36" ph="1"/>
      <c r="Q188" s="36" ph="1"/>
      <c r="R188" s="62" ph="1"/>
      <c r="S188" s="9" t="str" ph="1">
        <f t="shared" si="24"/>
        <v>✕</v>
      </c>
      <c r="T188" s="33" t="str" ph="1">
        <f>IF(S188="○",MAX($T$8:T187)+1,"")</f>
        <v/>
      </c>
      <c r="U188" s="33" ph="1">
        <f t="shared" si="25"/>
        <v>0</v>
      </c>
      <c r="V188" s="1" t="str" ph="1">
        <f t="shared" si="21"/>
        <v/>
      </c>
    </row>
    <row r="189" spans="1:22" ht="128.25" customHeight="1" ph="1" x14ac:dyDescent="0.4">
      <c r="A189" s="30" ph="1"/>
      <c r="B189" t="str" ph="1">
        <f t="shared" si="17"/>
        <v/>
      </c>
      <c r="C189" t="str" ph="1">
        <f t="shared" si="18"/>
        <v/>
      </c>
      <c r="D189" t="str" ph="1">
        <f t="shared" si="19"/>
        <v/>
      </c>
      <c r="E189" s="54" t="str" ph="1">
        <f t="shared" si="20"/>
        <v/>
      </c>
      <c r="F189" s="8" ph="1">
        <v>139</v>
      </c>
      <c r="G189" s="1" t="str" ph="1">
        <f t="shared" si="16"/>
        <v/>
      </c>
      <c r="H189" s="30" ph="1"/>
      <c r="I189" s="30" ph="1"/>
      <c r="J189" s="30" ph="1"/>
      <c r="K189" s="30" ph="1"/>
      <c r="L189" s="30" ph="1"/>
      <c r="M189" s="30" ph="1"/>
      <c r="N189" s="30" ph="1"/>
      <c r="O189" s="36" ph="1"/>
      <c r="P189" s="36" ph="1"/>
      <c r="Q189" s="36" ph="1"/>
      <c r="R189" s="62" ph="1"/>
      <c r="S189" s="9" t="str" ph="1">
        <f t="shared" si="24"/>
        <v>✕</v>
      </c>
      <c r="T189" s="33" t="str" ph="1">
        <f>IF(S189="○",MAX($T$8:T188)+1,"")</f>
        <v/>
      </c>
      <c r="U189" s="33" ph="1">
        <f t="shared" si="25"/>
        <v>0</v>
      </c>
      <c r="V189" s="1" t="str" ph="1">
        <f t="shared" si="21"/>
        <v/>
      </c>
    </row>
    <row r="190" spans="1:22" ht="128.25" customHeight="1" ph="1" x14ac:dyDescent="0.4">
      <c r="A190" s="30" ph="1"/>
      <c r="B190" t="str" ph="1">
        <f t="shared" si="17"/>
        <v/>
      </c>
      <c r="C190" t="str" ph="1">
        <f t="shared" si="18"/>
        <v/>
      </c>
      <c r="D190" t="str" ph="1">
        <f t="shared" si="19"/>
        <v/>
      </c>
      <c r="E190" s="54" t="str" ph="1">
        <f t="shared" si="20"/>
        <v/>
      </c>
      <c r="F190" s="8" ph="1">
        <v>139</v>
      </c>
      <c r="G190" s="1" t="str" ph="1">
        <f t="shared" si="16"/>
        <v/>
      </c>
      <c r="H190" s="30" ph="1"/>
      <c r="I190" s="30" ph="1"/>
      <c r="J190" s="30" ph="1"/>
      <c r="K190" s="30" ph="1"/>
      <c r="L190" s="30" ph="1"/>
      <c r="M190" s="30" ph="1"/>
      <c r="N190" s="30" ph="1"/>
      <c r="O190" s="36" ph="1"/>
      <c r="P190" s="36" ph="1"/>
      <c r="Q190" s="36" ph="1"/>
      <c r="R190" s="62" ph="1"/>
      <c r="S190" s="9" t="str" ph="1">
        <f t="shared" si="24"/>
        <v>✕</v>
      </c>
      <c r="T190" s="33" t="str" ph="1">
        <f>IF(S190="○",MAX($T$8:T189)+1,"")</f>
        <v/>
      </c>
      <c r="U190" s="33" ph="1">
        <f t="shared" si="25"/>
        <v>0</v>
      </c>
      <c r="V190" s="1" t="str" ph="1">
        <f t="shared" si="21"/>
        <v/>
      </c>
    </row>
    <row r="191" spans="1:22" ht="128.25" customHeight="1" ph="1" x14ac:dyDescent="0.4">
      <c r="A191" s="30" ph="1"/>
      <c r="B191" t="str" ph="1">
        <f t="shared" si="17"/>
        <v/>
      </c>
      <c r="C191" t="str" ph="1">
        <f t="shared" si="18"/>
        <v/>
      </c>
      <c r="D191" t="str" ph="1">
        <f t="shared" si="19"/>
        <v/>
      </c>
      <c r="E191" s="54" t="str" ph="1">
        <f t="shared" si="20"/>
        <v/>
      </c>
      <c r="F191" s="8" ph="1">
        <v>139</v>
      </c>
      <c r="G191" s="1" t="str" ph="1">
        <f t="shared" si="16"/>
        <v/>
      </c>
      <c r="H191" s="30" ph="1"/>
      <c r="I191" s="30" ph="1"/>
      <c r="J191" s="30" ph="1"/>
      <c r="K191" s="30" ph="1"/>
      <c r="L191" s="30" ph="1"/>
      <c r="M191" s="30" ph="1"/>
      <c r="N191" s="30" ph="1"/>
      <c r="O191" s="36" ph="1"/>
      <c r="P191" s="36" ph="1"/>
      <c r="Q191" s="36" ph="1"/>
      <c r="R191" s="62" ph="1"/>
      <c r="S191" s="9" t="str" ph="1">
        <f t="shared" si="24"/>
        <v>✕</v>
      </c>
      <c r="T191" s="33" t="str" ph="1">
        <f>IF(S191="○",MAX($T$8:T190)+1,"")</f>
        <v/>
      </c>
      <c r="U191" s="33" ph="1">
        <f t="shared" si="25"/>
        <v>0</v>
      </c>
      <c r="V191" s="1" t="str" ph="1">
        <f t="shared" si="21"/>
        <v/>
      </c>
    </row>
    <row r="192" spans="1:22" ht="128.25" customHeight="1" ph="1" x14ac:dyDescent="0.4">
      <c r="A192" s="30" ph="1"/>
      <c r="B192" t="str" ph="1">
        <f t="shared" si="17"/>
        <v/>
      </c>
      <c r="C192" t="str" ph="1">
        <f t="shared" si="18"/>
        <v/>
      </c>
      <c r="D192" t="str" ph="1">
        <f t="shared" si="19"/>
        <v/>
      </c>
      <c r="E192" s="54" t="str" ph="1">
        <f t="shared" si="20"/>
        <v/>
      </c>
      <c r="F192" s="8" ph="1">
        <v>139</v>
      </c>
      <c r="G192" s="1" t="str" ph="1">
        <f t="shared" si="16"/>
        <v/>
      </c>
      <c r="H192" s="30" ph="1"/>
      <c r="I192" s="30" ph="1"/>
      <c r="J192" s="30" ph="1"/>
      <c r="K192" s="30" ph="1"/>
      <c r="L192" s="30" ph="1"/>
      <c r="M192" s="30" ph="1"/>
      <c r="N192" s="30" ph="1"/>
      <c r="O192" s="36" ph="1"/>
      <c r="P192" s="36" ph="1"/>
      <c r="Q192" s="36" ph="1"/>
      <c r="R192" s="62" ph="1"/>
      <c r="S192" s="9" t="str" ph="1">
        <f t="shared" si="24"/>
        <v>✕</v>
      </c>
      <c r="T192" s="33" t="str" ph="1">
        <f>IF(S192="○",MAX($T$8:T191)+1,"")</f>
        <v/>
      </c>
      <c r="U192" s="33" ph="1">
        <f t="shared" si="25"/>
        <v>0</v>
      </c>
      <c r="V192" s="1" t="str" ph="1">
        <f t="shared" si="21"/>
        <v/>
      </c>
    </row>
    <row r="193" spans="1:22" ht="128.25" customHeight="1" ph="1" x14ac:dyDescent="0.4">
      <c r="A193" s="30" ph="1"/>
      <c r="B193" t="str" ph="1">
        <f t="shared" si="17"/>
        <v/>
      </c>
      <c r="C193" t="str" ph="1">
        <f t="shared" si="18"/>
        <v/>
      </c>
      <c r="D193" t="str" ph="1">
        <f t="shared" si="19"/>
        <v/>
      </c>
      <c r="E193" s="54" t="str" ph="1">
        <f t="shared" si="20"/>
        <v/>
      </c>
      <c r="F193" s="8" ph="1">
        <v>139</v>
      </c>
      <c r="G193" s="1" t="str" ph="1">
        <f t="shared" si="16"/>
        <v/>
      </c>
      <c r="H193" s="30" ph="1"/>
      <c r="I193" s="30" ph="1"/>
      <c r="J193" s="30" ph="1"/>
      <c r="K193" s="30" ph="1"/>
      <c r="L193" s="30" ph="1"/>
      <c r="M193" s="30" ph="1"/>
      <c r="N193" s="30" ph="1"/>
      <c r="O193" s="36" ph="1"/>
      <c r="P193" s="36" ph="1"/>
      <c r="Q193" s="36" ph="1"/>
      <c r="R193" s="62" ph="1"/>
      <c r="S193" s="9" t="str" ph="1">
        <f t="shared" si="24"/>
        <v>✕</v>
      </c>
      <c r="T193" s="33" t="str" ph="1">
        <f>IF(S193="○",MAX($T$8:T192)+1,"")</f>
        <v/>
      </c>
      <c r="U193" s="33" ph="1">
        <f t="shared" si="25"/>
        <v>0</v>
      </c>
      <c r="V193" s="1" t="str" ph="1">
        <f t="shared" si="21"/>
        <v/>
      </c>
    </row>
    <row r="194" spans="1:22" ht="128.25" customHeight="1" ph="1" x14ac:dyDescent="0.4">
      <c r="A194" s="30" ph="1"/>
      <c r="B194" t="str" ph="1">
        <f t="shared" si="17"/>
        <v/>
      </c>
      <c r="C194" t="str" ph="1">
        <f t="shared" si="18"/>
        <v/>
      </c>
      <c r="D194" t="str" ph="1">
        <f t="shared" si="19"/>
        <v/>
      </c>
      <c r="E194" s="54" t="str" ph="1">
        <f t="shared" si="20"/>
        <v/>
      </c>
      <c r="F194" s="8" ph="1">
        <v>139</v>
      </c>
      <c r="G194" s="1" t="str" ph="1">
        <f t="shared" si="16"/>
        <v/>
      </c>
      <c r="H194" s="30" ph="1"/>
      <c r="I194" s="30" ph="1"/>
      <c r="J194" s="30" ph="1"/>
      <c r="K194" s="30" ph="1"/>
      <c r="L194" s="30" ph="1"/>
      <c r="M194" s="30" ph="1"/>
      <c r="N194" s="30" ph="1"/>
      <c r="O194" s="36" ph="1"/>
      <c r="P194" s="36" ph="1"/>
      <c r="Q194" s="36" ph="1"/>
      <c r="R194" s="62" ph="1"/>
      <c r="S194" s="9" t="str" ph="1">
        <f t="shared" si="24"/>
        <v>✕</v>
      </c>
      <c r="T194" s="33" t="str" ph="1">
        <f>IF(S194="○",MAX($T$8:T193)+1,"")</f>
        <v/>
      </c>
      <c r="U194" s="33" ph="1">
        <f t="shared" si="25"/>
        <v>0</v>
      </c>
      <c r="V194" s="1" t="str" ph="1">
        <f t="shared" si="21"/>
        <v/>
      </c>
    </row>
    <row r="195" spans="1:22" ht="128.25" customHeight="1" ph="1" x14ac:dyDescent="0.4">
      <c r="A195" s="30" ph="1"/>
      <c r="B195" t="str" ph="1">
        <f t="shared" si="17"/>
        <v/>
      </c>
      <c r="C195" t="str" ph="1">
        <f t="shared" si="18"/>
        <v/>
      </c>
      <c r="D195" t="str" ph="1">
        <f t="shared" si="19"/>
        <v/>
      </c>
      <c r="E195" s="54" t="str" ph="1">
        <f t="shared" si="20"/>
        <v/>
      </c>
      <c r="F195" s="8" ph="1">
        <v>139</v>
      </c>
      <c r="G195" s="1" t="str" ph="1">
        <f t="shared" si="16"/>
        <v/>
      </c>
      <c r="H195" s="30" ph="1"/>
      <c r="I195" s="30" ph="1"/>
      <c r="J195" s="30" ph="1"/>
      <c r="K195" s="30" ph="1"/>
      <c r="L195" s="30" ph="1"/>
      <c r="M195" s="30" ph="1"/>
      <c r="N195" s="30" ph="1"/>
      <c r="O195" s="36" ph="1"/>
      <c r="P195" s="36" ph="1"/>
      <c r="Q195" s="36" ph="1"/>
      <c r="R195" s="62" ph="1"/>
      <c r="S195" s="9" t="str" ph="1">
        <f t="shared" si="24"/>
        <v>✕</v>
      </c>
      <c r="T195" s="33" t="str" ph="1">
        <f>IF(S195="○",MAX($T$8:T194)+1,"")</f>
        <v/>
      </c>
      <c r="U195" s="33" ph="1">
        <f t="shared" si="25"/>
        <v>0</v>
      </c>
      <c r="V195" s="1" t="str" ph="1">
        <f t="shared" si="21"/>
        <v/>
      </c>
    </row>
    <row r="196" spans="1:22" ht="128.25" customHeight="1" ph="1" x14ac:dyDescent="0.4">
      <c r="A196" s="30" ph="1"/>
      <c r="B196" t="str" ph="1">
        <f t="shared" si="17"/>
        <v/>
      </c>
      <c r="C196" t="str" ph="1">
        <f t="shared" si="18"/>
        <v/>
      </c>
      <c r="D196" t="str" ph="1">
        <f t="shared" si="19"/>
        <v/>
      </c>
      <c r="E196" s="54" t="str" ph="1">
        <f t="shared" si="20"/>
        <v/>
      </c>
      <c r="F196" s="8" ph="1">
        <v>139</v>
      </c>
      <c r="G196" s="1" t="str" ph="1">
        <f t="shared" si="16"/>
        <v/>
      </c>
      <c r="H196" s="30" ph="1"/>
      <c r="I196" s="30" ph="1"/>
      <c r="J196" s="30" ph="1"/>
      <c r="K196" s="30" ph="1"/>
      <c r="L196" s="30" ph="1"/>
      <c r="M196" s="30" ph="1"/>
      <c r="N196" s="30" ph="1"/>
      <c r="O196" s="36" ph="1"/>
      <c r="P196" s="36" ph="1"/>
      <c r="Q196" s="36" ph="1"/>
      <c r="R196" s="62" ph="1"/>
      <c r="S196" s="9" t="str" ph="1">
        <f t="shared" si="24"/>
        <v>✕</v>
      </c>
      <c r="T196" s="33" t="str" ph="1">
        <f>IF(S196="○",MAX($T$8:T195)+1,"")</f>
        <v/>
      </c>
      <c r="U196" s="33" ph="1">
        <f t="shared" si="25"/>
        <v>0</v>
      </c>
      <c r="V196" s="1" t="str" ph="1">
        <f t="shared" si="21"/>
        <v/>
      </c>
    </row>
    <row r="197" spans="1:22" ht="128.25" customHeight="1" ph="1" x14ac:dyDescent="0.4">
      <c r="A197" s="30" ph="1"/>
      <c r="B197" t="str" ph="1">
        <f t="shared" si="17"/>
        <v/>
      </c>
      <c r="C197" t="str" ph="1">
        <f t="shared" si="18"/>
        <v/>
      </c>
      <c r="D197" t="str" ph="1">
        <f t="shared" si="19"/>
        <v/>
      </c>
      <c r="E197" s="54" t="str" ph="1">
        <f t="shared" si="20"/>
        <v/>
      </c>
      <c r="F197" s="8" ph="1">
        <v>139</v>
      </c>
      <c r="G197" s="1" t="str" ph="1">
        <f t="shared" ref="G197:G260" si="26">IF(IFERROR(MATCH(F197,$T$8:$T$143,0),0)&gt;=1,MATCH(F197,$T$8:$T$143,0),"")</f>
        <v/>
      </c>
      <c r="H197" s="30" ph="1"/>
      <c r="I197" s="30" ph="1"/>
      <c r="J197" s="30" ph="1"/>
      <c r="K197" s="30" ph="1"/>
      <c r="L197" s="30" ph="1"/>
      <c r="M197" s="30" ph="1"/>
      <c r="N197" s="30" ph="1"/>
      <c r="O197" s="36" ph="1"/>
      <c r="P197" s="36" ph="1"/>
      <c r="Q197" s="36" ph="1"/>
      <c r="R197" s="62" ph="1"/>
      <c r="S197" s="9" t="str" ph="1">
        <f t="shared" si="24"/>
        <v>✕</v>
      </c>
      <c r="T197" s="33" t="str" ph="1">
        <f>IF(S197="○",MAX($T$8:T196)+1,"")</f>
        <v/>
      </c>
      <c r="U197" s="33" ph="1">
        <f t="shared" si="25"/>
        <v>0</v>
      </c>
      <c r="V197" s="1" t="str" ph="1">
        <f t="shared" si="21"/>
        <v/>
      </c>
    </row>
    <row r="198" spans="1:22" ht="128.25" customHeight="1" ph="1" x14ac:dyDescent="0.4">
      <c r="A198" s="30" ph="1"/>
      <c r="B198" t="str" ph="1">
        <f t="shared" ref="B198:B261" si="27">IF(G198="","",INDEX($O$8:$O$143,G198,1))</f>
        <v/>
      </c>
      <c r="C198" t="str" ph="1">
        <f t="shared" ref="C198:C261" si="28">IF(G198="","",IF(INDEX($P$8:$P$143,G198,1)="","",INDEX($P$8:$P$143,G198,1)))</f>
        <v/>
      </c>
      <c r="D198" t="str" ph="1">
        <f t="shared" ref="D198:D261" si="29">IF(G198="","",IF(INDEX($Q$8:$Q$143,G198,1)="","",INDEX($Q$8:$Q$143,G198,1)))</f>
        <v/>
      </c>
      <c r="E198" s="54" t="str" ph="1">
        <f t="shared" ref="E198:E261" si="30">IF(G198="","",INDEX($R$8:$R$143,G198,1))</f>
        <v/>
      </c>
      <c r="F198" s="8" ph="1">
        <v>139</v>
      </c>
      <c r="G198" s="1" t="str" ph="1">
        <f t="shared" si="26"/>
        <v/>
      </c>
      <c r="H198" s="30" ph="1"/>
      <c r="I198" s="30" ph="1"/>
      <c r="J198" s="30" ph="1"/>
      <c r="K198" s="30" ph="1"/>
      <c r="L198" s="30" ph="1"/>
      <c r="M198" s="30" ph="1"/>
      <c r="N198" s="30" ph="1"/>
      <c r="O198" s="36" ph="1"/>
      <c r="P198" s="36" ph="1"/>
      <c r="Q198" s="36" ph="1"/>
      <c r="R198" s="62" ph="1"/>
      <c r="S198" s="9" t="str" ph="1">
        <f t="shared" si="24"/>
        <v>✕</v>
      </c>
      <c r="T198" s="33" t="str" ph="1">
        <f>IF(S198="○",MAX($T$8:T197)+1,"")</f>
        <v/>
      </c>
      <c r="U198" s="33" ph="1">
        <f t="shared" si="25"/>
        <v>0</v>
      </c>
      <c r="V198" s="1" t="str" ph="1">
        <f t="shared" si="21"/>
        <v/>
      </c>
    </row>
    <row r="199" spans="1:22" ht="128.25" customHeight="1" ph="1" x14ac:dyDescent="0.4">
      <c r="A199" s="30" ph="1"/>
      <c r="B199" t="str" ph="1">
        <f t="shared" si="27"/>
        <v/>
      </c>
      <c r="C199" t="str" ph="1">
        <f t="shared" si="28"/>
        <v/>
      </c>
      <c r="D199" t="str" ph="1">
        <f t="shared" si="29"/>
        <v/>
      </c>
      <c r="E199" s="54" t="str" ph="1">
        <f t="shared" si="30"/>
        <v/>
      </c>
      <c r="F199" s="8" ph="1">
        <v>139</v>
      </c>
      <c r="G199" s="1" t="str" ph="1">
        <f t="shared" si="26"/>
        <v/>
      </c>
      <c r="H199" s="30" ph="1"/>
      <c r="I199" s="30" ph="1"/>
      <c r="J199" s="30" ph="1"/>
      <c r="K199" s="30" ph="1"/>
      <c r="L199" s="30" ph="1"/>
      <c r="M199" s="30" ph="1"/>
      <c r="N199" s="30" ph="1"/>
      <c r="O199" s="36" ph="1"/>
      <c r="P199" s="36" ph="1"/>
      <c r="Q199" s="36" ph="1"/>
      <c r="R199" s="62" ph="1"/>
      <c r="S199" s="9" t="str" ph="1">
        <f t="shared" si="24"/>
        <v>✕</v>
      </c>
      <c r="T199" s="33" t="str" ph="1">
        <f>IF(S199="○",MAX($T$8:T198)+1,"")</f>
        <v/>
      </c>
      <c r="U199" s="33" ph="1">
        <f t="shared" si="25"/>
        <v>0</v>
      </c>
      <c r="V199" s="1" t="str" ph="1">
        <f t="shared" si="21"/>
        <v/>
      </c>
    </row>
    <row r="200" spans="1:22" ht="128.25" customHeight="1" ph="1" x14ac:dyDescent="0.4">
      <c r="A200" s="30" ph="1"/>
      <c r="B200" t="str" ph="1">
        <f t="shared" si="27"/>
        <v/>
      </c>
      <c r="C200" t="str" ph="1">
        <f t="shared" si="28"/>
        <v/>
      </c>
      <c r="D200" t="str" ph="1">
        <f t="shared" si="29"/>
        <v/>
      </c>
      <c r="E200" s="54" t="str" ph="1">
        <f t="shared" si="30"/>
        <v/>
      </c>
      <c r="F200" s="8" ph="1">
        <v>139</v>
      </c>
      <c r="G200" s="1" t="str" ph="1">
        <f t="shared" si="26"/>
        <v/>
      </c>
      <c r="H200" s="30" ph="1"/>
      <c r="I200" s="30" ph="1"/>
      <c r="J200" s="30" ph="1"/>
      <c r="K200" s="30" ph="1"/>
      <c r="L200" s="30" ph="1"/>
      <c r="M200" s="30" ph="1"/>
      <c r="N200" s="30" ph="1"/>
      <c r="O200" s="36" ph="1"/>
      <c r="P200" s="36" ph="1"/>
      <c r="Q200" s="36" ph="1"/>
      <c r="R200" s="62" ph="1"/>
      <c r="S200" s="9" t="str" ph="1">
        <f t="shared" si="24"/>
        <v>✕</v>
      </c>
      <c r="T200" s="33" t="str" ph="1">
        <f>IF(S200="○",MAX($T$8:T199)+1,"")</f>
        <v/>
      </c>
      <c r="U200" s="33" ph="1">
        <f t="shared" si="25"/>
        <v>0</v>
      </c>
      <c r="V200" s="1" t="str" ph="1">
        <f t="shared" ref="V200:V263" si="31">PHONETIC(P200)&amp;PHONETIC(Q200)&amp;PHONETIC(R200)</f>
        <v/>
      </c>
    </row>
    <row r="201" spans="1:22" ht="52.5" customHeight="1" ph="1" x14ac:dyDescent="0.4">
      <c r="A201" s="30" ph="1"/>
      <c r="B201" t="str" ph="1">
        <f t="shared" si="27"/>
        <v/>
      </c>
      <c r="C201" t="str" ph="1">
        <f t="shared" si="28"/>
        <v/>
      </c>
      <c r="D201" t="str" ph="1">
        <f t="shared" si="29"/>
        <v/>
      </c>
      <c r="E201" s="54" t="str" ph="1">
        <f t="shared" si="30"/>
        <v/>
      </c>
      <c r="F201" s="8" ph="1">
        <v>139</v>
      </c>
      <c r="G201" s="1" t="str" ph="1">
        <f t="shared" si="26"/>
        <v/>
      </c>
      <c r="H201" s="30" ph="1"/>
      <c r="I201" s="30" ph="1"/>
      <c r="J201" s="30" ph="1"/>
      <c r="K201" s="30" ph="1"/>
      <c r="L201" s="30" ph="1"/>
      <c r="M201" s="30" ph="1"/>
      <c r="N201" s="30" ph="1"/>
      <c r="O201" s="36" ph="1"/>
      <c r="P201" s="36" ph="1"/>
      <c r="Q201" s="36" ph="1"/>
      <c r="R201" s="62" ph="1"/>
      <c r="S201" s="9" t="str" ph="1">
        <f t="shared" si="24"/>
        <v>✕</v>
      </c>
      <c r="T201" s="33" t="str" ph="1">
        <f>IF(S201="○",MAX($T$8:T200)+1,"")</f>
        <v/>
      </c>
      <c r="U201" s="33" ph="1">
        <f t="shared" si="25"/>
        <v>0</v>
      </c>
      <c r="V201" s="1" t="str" ph="1">
        <f t="shared" si="31"/>
        <v/>
      </c>
    </row>
    <row r="202" spans="1:22" ht="52.5" customHeight="1" ph="1" x14ac:dyDescent="0.4">
      <c r="A202" s="30" ph="1"/>
      <c r="B202" t="str" ph="1">
        <f t="shared" si="27"/>
        <v/>
      </c>
      <c r="C202" t="str" ph="1">
        <f t="shared" si="28"/>
        <v/>
      </c>
      <c r="D202" t="str" ph="1">
        <f t="shared" si="29"/>
        <v/>
      </c>
      <c r="E202" s="54" t="str" ph="1">
        <f t="shared" si="30"/>
        <v/>
      </c>
      <c r="F202" s="8" ph="1">
        <v>139</v>
      </c>
      <c r="G202" s="1" t="str" ph="1">
        <f t="shared" si="26"/>
        <v/>
      </c>
      <c r="H202" s="30" ph="1"/>
      <c r="I202" s="30" ph="1"/>
      <c r="J202" s="30" ph="1"/>
      <c r="K202" s="30" ph="1"/>
      <c r="L202" s="30" ph="1"/>
      <c r="M202" s="30" ph="1"/>
      <c r="N202" s="30" ph="1"/>
      <c r="O202" s="36" ph="1"/>
      <c r="P202" s="36" ph="1"/>
      <c r="Q202" s="36" ph="1"/>
      <c r="R202" s="62" ph="1"/>
      <c r="S202" s="9" t="str" ph="1">
        <f t="shared" si="24"/>
        <v>✕</v>
      </c>
      <c r="T202" s="33" t="str" ph="1">
        <f>IF(S202="○",MAX($T$8:T201)+1,"")</f>
        <v/>
      </c>
      <c r="U202" s="33" ph="1">
        <f t="shared" si="25"/>
        <v>0</v>
      </c>
      <c r="V202" s="1" t="str" ph="1">
        <f t="shared" si="31"/>
        <v/>
      </c>
    </row>
    <row r="203" spans="1:22" ht="52.5" customHeight="1" ph="1" x14ac:dyDescent="0.4">
      <c r="A203" s="30" ph="1"/>
      <c r="B203" t="str" ph="1">
        <f t="shared" si="27"/>
        <v/>
      </c>
      <c r="C203" t="str" ph="1">
        <f t="shared" si="28"/>
        <v/>
      </c>
      <c r="D203" t="str" ph="1">
        <f t="shared" si="29"/>
        <v/>
      </c>
      <c r="E203" s="54" t="str" ph="1">
        <f t="shared" si="30"/>
        <v/>
      </c>
      <c r="F203" s="8" ph="1">
        <v>139</v>
      </c>
      <c r="G203" s="1" t="str" ph="1">
        <f t="shared" si="26"/>
        <v/>
      </c>
      <c r="H203" s="30" ph="1"/>
      <c r="I203" s="30" ph="1"/>
      <c r="J203" s="30" ph="1"/>
      <c r="K203" s="30" ph="1"/>
      <c r="L203" s="30" ph="1"/>
      <c r="M203" s="30" ph="1"/>
      <c r="N203" s="30" ph="1"/>
      <c r="O203" s="36" ph="1"/>
      <c r="P203" s="36" ph="1"/>
      <c r="Q203" s="36" ph="1"/>
      <c r="R203" s="62" ph="1"/>
      <c r="S203" s="9" t="str" ph="1">
        <f t="shared" si="24"/>
        <v>✕</v>
      </c>
      <c r="T203" s="33" t="str" ph="1">
        <f>IF(S203="○",MAX($T$8:T202)+1,"")</f>
        <v/>
      </c>
      <c r="U203" s="33" ph="1">
        <f t="shared" si="25"/>
        <v>0</v>
      </c>
      <c r="V203" s="1" t="str" ph="1">
        <f t="shared" si="31"/>
        <v/>
      </c>
    </row>
    <row r="204" spans="1:22" ht="52.5" customHeight="1" ph="1" x14ac:dyDescent="0.4">
      <c r="A204" s="30" ph="1"/>
      <c r="B204" t="str" ph="1">
        <f t="shared" si="27"/>
        <v/>
      </c>
      <c r="C204" t="str" ph="1">
        <f t="shared" si="28"/>
        <v/>
      </c>
      <c r="D204" t="str" ph="1">
        <f t="shared" si="29"/>
        <v/>
      </c>
      <c r="E204" s="54" t="str" ph="1">
        <f t="shared" si="30"/>
        <v/>
      </c>
      <c r="F204" s="8" ph="1">
        <v>139</v>
      </c>
      <c r="G204" s="1" t="str" ph="1">
        <f t="shared" si="26"/>
        <v/>
      </c>
      <c r="H204" s="30" ph="1"/>
      <c r="I204" s="30" ph="1"/>
      <c r="J204" s="30" ph="1"/>
      <c r="K204" s="30" ph="1"/>
      <c r="L204" s="30" ph="1"/>
      <c r="M204" s="30" ph="1"/>
      <c r="N204" s="30" ph="1"/>
      <c r="O204" s="36" ph="1"/>
      <c r="P204" s="36" ph="1"/>
      <c r="Q204" s="36" ph="1"/>
      <c r="R204" s="62" ph="1"/>
      <c r="S204" s="9" t="str" ph="1">
        <f t="shared" si="24"/>
        <v>✕</v>
      </c>
      <c r="T204" s="33" t="str" ph="1">
        <f>IF(S204="○",MAX($T$8:T203)+1,"")</f>
        <v/>
      </c>
      <c r="U204" s="33" ph="1">
        <f t="shared" si="25"/>
        <v>0</v>
      </c>
      <c r="V204" s="1" t="str" ph="1">
        <f t="shared" si="31"/>
        <v/>
      </c>
    </row>
    <row r="205" spans="1:22" ht="52.5" customHeight="1" ph="1" x14ac:dyDescent="0.4">
      <c r="A205" s="30" ph="1"/>
      <c r="B205" t="str" ph="1">
        <f t="shared" si="27"/>
        <v/>
      </c>
      <c r="C205" t="str" ph="1">
        <f t="shared" si="28"/>
        <v/>
      </c>
      <c r="D205" t="str" ph="1">
        <f t="shared" si="29"/>
        <v/>
      </c>
      <c r="E205" s="54" t="str" ph="1">
        <f t="shared" si="30"/>
        <v/>
      </c>
      <c r="F205" s="8" ph="1">
        <v>139</v>
      </c>
      <c r="G205" s="1" t="str" ph="1">
        <f t="shared" si="26"/>
        <v/>
      </c>
      <c r="H205" s="30" ph="1"/>
      <c r="I205" s="30" ph="1"/>
      <c r="J205" s="30" ph="1"/>
      <c r="K205" s="30" ph="1"/>
      <c r="L205" s="30" ph="1"/>
      <c r="M205" s="30" ph="1"/>
      <c r="N205" s="30" ph="1"/>
      <c r="O205" s="36" ph="1"/>
      <c r="P205" s="36" ph="1"/>
      <c r="Q205" s="36" ph="1"/>
      <c r="R205" s="62" ph="1"/>
      <c r="S205" s="9" t="str" ph="1">
        <f t="shared" si="24"/>
        <v>✕</v>
      </c>
      <c r="T205" s="33" t="str" ph="1">
        <f>IF(S205="○",MAX($T$8:T204)+1,"")</f>
        <v/>
      </c>
      <c r="U205" s="33" ph="1">
        <f t="shared" si="25"/>
        <v>0</v>
      </c>
      <c r="V205" s="1" t="str" ph="1">
        <f t="shared" si="31"/>
        <v/>
      </c>
    </row>
    <row r="206" spans="1:22" ht="52.5" customHeight="1" ph="1" x14ac:dyDescent="0.4">
      <c r="A206" s="30" ph="1"/>
      <c r="B206" t="str" ph="1">
        <f t="shared" si="27"/>
        <v/>
      </c>
      <c r="C206" t="str" ph="1">
        <f t="shared" si="28"/>
        <v/>
      </c>
      <c r="D206" t="str" ph="1">
        <f t="shared" si="29"/>
        <v/>
      </c>
      <c r="E206" s="54" t="str" ph="1">
        <f t="shared" si="30"/>
        <v/>
      </c>
      <c r="F206" s="8" ph="1">
        <v>139</v>
      </c>
      <c r="G206" s="1" t="str" ph="1">
        <f t="shared" si="26"/>
        <v/>
      </c>
      <c r="H206" s="30" ph="1"/>
      <c r="I206" s="30" ph="1"/>
      <c r="J206" s="30" ph="1"/>
      <c r="K206" s="30" ph="1"/>
      <c r="L206" s="30" ph="1"/>
      <c r="M206" s="30" ph="1"/>
      <c r="N206" s="30" ph="1"/>
      <c r="O206" s="36" ph="1"/>
      <c r="P206" s="36" ph="1"/>
      <c r="Q206" s="36" ph="1"/>
      <c r="R206" s="62" ph="1"/>
      <c r="S206" s="9" t="str" ph="1">
        <f t="shared" si="24"/>
        <v>✕</v>
      </c>
      <c r="T206" s="33" t="str" ph="1">
        <f>IF(S206="○",MAX($T$8:T205)+1,"")</f>
        <v/>
      </c>
      <c r="U206" s="33" ph="1">
        <f t="shared" si="25"/>
        <v>0</v>
      </c>
      <c r="V206" s="1" t="str" ph="1">
        <f t="shared" si="31"/>
        <v/>
      </c>
    </row>
    <row r="207" spans="1:22" ht="52.5" customHeight="1" ph="1" x14ac:dyDescent="0.4">
      <c r="A207" s="30" ph="1"/>
      <c r="B207" t="str" ph="1">
        <f t="shared" si="27"/>
        <v/>
      </c>
      <c r="C207" t="str" ph="1">
        <f t="shared" si="28"/>
        <v/>
      </c>
      <c r="D207" t="str" ph="1">
        <f t="shared" si="29"/>
        <v/>
      </c>
      <c r="E207" s="54" t="str" ph="1">
        <f t="shared" si="30"/>
        <v/>
      </c>
      <c r="F207" s="8" ph="1">
        <v>139</v>
      </c>
      <c r="G207" s="1" t="str" ph="1">
        <f t="shared" si="26"/>
        <v/>
      </c>
      <c r="H207" s="30" ph="1"/>
      <c r="I207" s="30" ph="1"/>
      <c r="J207" s="30" ph="1"/>
      <c r="K207" s="30" ph="1"/>
      <c r="L207" s="30" ph="1"/>
      <c r="M207" s="30" ph="1"/>
      <c r="N207" s="30" ph="1"/>
      <c r="O207" s="36" ph="1"/>
      <c r="P207" s="36" ph="1"/>
      <c r="Q207" s="36" ph="1"/>
      <c r="R207" s="62" ph="1"/>
      <c r="S207" s="9" t="str" ph="1">
        <f t="shared" si="24"/>
        <v>✕</v>
      </c>
      <c r="T207" s="33" t="str" ph="1">
        <f>IF(S207="○",MAX($T$8:T206)+1,"")</f>
        <v/>
      </c>
      <c r="U207" s="33" ph="1">
        <f t="shared" si="25"/>
        <v>0</v>
      </c>
      <c r="V207" s="1" t="str" ph="1">
        <f t="shared" si="31"/>
        <v/>
      </c>
    </row>
    <row r="208" spans="1:22" ht="52.5" customHeight="1" ph="1" x14ac:dyDescent="0.4">
      <c r="A208" s="30" ph="1"/>
      <c r="B208" t="str" ph="1">
        <f t="shared" si="27"/>
        <v/>
      </c>
      <c r="C208" t="str" ph="1">
        <f t="shared" si="28"/>
        <v/>
      </c>
      <c r="D208" t="str" ph="1">
        <f t="shared" si="29"/>
        <v/>
      </c>
      <c r="E208" s="54" t="str" ph="1">
        <f t="shared" si="30"/>
        <v/>
      </c>
      <c r="F208" s="8" ph="1">
        <v>139</v>
      </c>
      <c r="G208" s="1" t="str" ph="1">
        <f t="shared" si="26"/>
        <v/>
      </c>
      <c r="H208" s="30" ph="1"/>
      <c r="I208" s="30" ph="1"/>
      <c r="J208" s="30" ph="1"/>
      <c r="K208" s="30" ph="1"/>
      <c r="L208" s="30" ph="1"/>
      <c r="M208" s="30" ph="1"/>
      <c r="N208" s="30" ph="1"/>
      <c r="O208" s="36" ph="1"/>
      <c r="P208" s="36" ph="1"/>
      <c r="Q208" s="36" ph="1"/>
      <c r="R208" s="62" ph="1"/>
      <c r="S208" s="9" t="str" ph="1">
        <f t="shared" ref="S208:S271" si="32">IF(AND($D$2&lt;&gt;"",IFERROR(FIND(PHONETIC($D$2),V208),0)&gt;=1),"○","✕")</f>
        <v>✕</v>
      </c>
      <c r="T208" s="33" t="str" ph="1">
        <f>IF(S208="○",MAX($T$8:T207)+1,"")</f>
        <v/>
      </c>
      <c r="U208" s="33" ph="1">
        <f t="shared" ref="U208:U271" si="33">LEN(R208)</f>
        <v>0</v>
      </c>
      <c r="V208" s="1" t="str" ph="1">
        <f t="shared" si="31"/>
        <v/>
      </c>
    </row>
    <row r="209" spans="1:22" ht="52.5" customHeight="1" ph="1" x14ac:dyDescent="0.4">
      <c r="A209" s="30" ph="1"/>
      <c r="B209" t="str" ph="1">
        <f t="shared" si="27"/>
        <v/>
      </c>
      <c r="C209" t="str" ph="1">
        <f t="shared" si="28"/>
        <v/>
      </c>
      <c r="D209" t="str" ph="1">
        <f t="shared" si="29"/>
        <v/>
      </c>
      <c r="E209" s="54" t="str" ph="1">
        <f t="shared" si="30"/>
        <v/>
      </c>
      <c r="F209" s="8" ph="1">
        <v>139</v>
      </c>
      <c r="G209" s="1" t="str" ph="1">
        <f t="shared" si="26"/>
        <v/>
      </c>
      <c r="H209" s="30" ph="1"/>
      <c r="I209" s="30" ph="1"/>
      <c r="J209" s="30" ph="1"/>
      <c r="K209" s="30" ph="1"/>
      <c r="L209" s="30" ph="1"/>
      <c r="M209" s="30" ph="1"/>
      <c r="N209" s="30" ph="1"/>
      <c r="O209" s="36" ph="1"/>
      <c r="P209" s="36" ph="1"/>
      <c r="Q209" s="36" ph="1"/>
      <c r="R209" s="62" ph="1"/>
      <c r="S209" s="9" t="str" ph="1">
        <f t="shared" si="32"/>
        <v>✕</v>
      </c>
      <c r="T209" s="33" t="str" ph="1">
        <f>IF(S209="○",MAX($T$8:T208)+1,"")</f>
        <v/>
      </c>
      <c r="U209" s="33" ph="1">
        <f t="shared" si="33"/>
        <v>0</v>
      </c>
      <c r="V209" s="1" t="str" ph="1">
        <f t="shared" si="31"/>
        <v/>
      </c>
    </row>
    <row r="210" spans="1:22" ht="52.5" customHeight="1" ph="1" x14ac:dyDescent="0.4">
      <c r="A210" s="30" ph="1"/>
      <c r="B210" t="str" ph="1">
        <f t="shared" si="27"/>
        <v/>
      </c>
      <c r="C210" t="str" ph="1">
        <f t="shared" si="28"/>
        <v/>
      </c>
      <c r="D210" t="str" ph="1">
        <f t="shared" si="29"/>
        <v/>
      </c>
      <c r="E210" s="54" t="str" ph="1">
        <f t="shared" si="30"/>
        <v/>
      </c>
      <c r="F210" s="8" ph="1">
        <v>139</v>
      </c>
      <c r="G210" s="1" t="str" ph="1">
        <f t="shared" si="26"/>
        <v/>
      </c>
      <c r="H210" s="30" ph="1"/>
      <c r="I210" s="30" ph="1"/>
      <c r="J210" s="30" ph="1"/>
      <c r="K210" s="30" ph="1"/>
      <c r="L210" s="30" ph="1"/>
      <c r="M210" s="30" ph="1"/>
      <c r="N210" s="30" ph="1"/>
      <c r="O210" s="36" ph="1"/>
      <c r="P210" s="36" ph="1"/>
      <c r="Q210" s="36" ph="1"/>
      <c r="R210" s="62" ph="1"/>
      <c r="S210" s="9" t="str" ph="1">
        <f t="shared" si="32"/>
        <v>✕</v>
      </c>
      <c r="T210" s="33" t="str" ph="1">
        <f>IF(S210="○",MAX($T$8:T209)+1,"")</f>
        <v/>
      </c>
      <c r="U210" s="33" ph="1">
        <f t="shared" si="33"/>
        <v>0</v>
      </c>
      <c r="V210" s="1" t="str" ph="1">
        <f t="shared" si="31"/>
        <v/>
      </c>
    </row>
    <row r="211" spans="1:22" ht="52.5" customHeight="1" ph="1" x14ac:dyDescent="0.4">
      <c r="A211" s="30" ph="1"/>
      <c r="B211" t="str" ph="1">
        <f t="shared" si="27"/>
        <v/>
      </c>
      <c r="C211" t="str" ph="1">
        <f t="shared" si="28"/>
        <v/>
      </c>
      <c r="D211" t="str" ph="1">
        <f t="shared" si="29"/>
        <v/>
      </c>
      <c r="E211" s="54" t="str" ph="1">
        <f t="shared" si="30"/>
        <v/>
      </c>
      <c r="F211" s="8" ph="1">
        <v>139</v>
      </c>
      <c r="G211" s="1" t="str" ph="1">
        <f t="shared" si="26"/>
        <v/>
      </c>
      <c r="H211" s="30" ph="1"/>
      <c r="I211" s="30" ph="1"/>
      <c r="J211" s="30" ph="1"/>
      <c r="K211" s="30" ph="1"/>
      <c r="L211" s="30" ph="1"/>
      <c r="M211" s="30" ph="1"/>
      <c r="N211" s="30" ph="1"/>
      <c r="O211" s="36" ph="1"/>
      <c r="P211" s="36" ph="1"/>
      <c r="Q211" s="36" ph="1"/>
      <c r="R211" s="62" ph="1"/>
      <c r="S211" s="9" t="str" ph="1">
        <f t="shared" si="32"/>
        <v>✕</v>
      </c>
      <c r="T211" s="33" t="str" ph="1">
        <f>IF(S211="○",MAX($T$8:T210)+1,"")</f>
        <v/>
      </c>
      <c r="U211" s="33" ph="1">
        <f t="shared" si="33"/>
        <v>0</v>
      </c>
      <c r="V211" s="1" t="str" ph="1">
        <f t="shared" si="31"/>
        <v/>
      </c>
    </row>
    <row r="212" spans="1:22" ht="52.5" customHeight="1" ph="1" x14ac:dyDescent="0.4">
      <c r="A212" s="30" ph="1"/>
      <c r="B212" t="str" ph="1">
        <f t="shared" si="27"/>
        <v/>
      </c>
      <c r="C212" t="str" ph="1">
        <f t="shared" si="28"/>
        <v/>
      </c>
      <c r="D212" t="str" ph="1">
        <f t="shared" si="29"/>
        <v/>
      </c>
      <c r="E212" s="54" t="str" ph="1">
        <f t="shared" si="30"/>
        <v/>
      </c>
      <c r="F212" s="8" ph="1">
        <v>139</v>
      </c>
      <c r="G212" s="1" t="str" ph="1">
        <f t="shared" si="26"/>
        <v/>
      </c>
      <c r="H212" s="30" ph="1"/>
      <c r="I212" s="30" ph="1"/>
      <c r="J212" s="30" ph="1"/>
      <c r="K212" s="30" ph="1"/>
      <c r="L212" s="30" ph="1"/>
      <c r="M212" s="30" ph="1"/>
      <c r="N212" s="30" ph="1"/>
      <c r="O212" s="36" ph="1"/>
      <c r="P212" s="36" ph="1"/>
      <c r="Q212" s="36" ph="1"/>
      <c r="R212" s="62" ph="1"/>
      <c r="S212" s="9" t="str" ph="1">
        <f t="shared" si="32"/>
        <v>✕</v>
      </c>
      <c r="T212" s="33" t="str" ph="1">
        <f>IF(S212="○",MAX($T$8:T211)+1,"")</f>
        <v/>
      </c>
      <c r="U212" s="33" ph="1">
        <f t="shared" si="33"/>
        <v>0</v>
      </c>
      <c r="V212" s="1" t="str" ph="1">
        <f t="shared" si="31"/>
        <v/>
      </c>
    </row>
    <row r="213" spans="1:22" ht="52.5" customHeight="1" ph="1" x14ac:dyDescent="0.4">
      <c r="A213" s="30" ph="1"/>
      <c r="B213" t="str" ph="1">
        <f t="shared" si="27"/>
        <v/>
      </c>
      <c r="C213" t="str" ph="1">
        <f t="shared" si="28"/>
        <v/>
      </c>
      <c r="D213" t="str" ph="1">
        <f t="shared" si="29"/>
        <v/>
      </c>
      <c r="E213" s="54" t="str" ph="1">
        <f t="shared" si="30"/>
        <v/>
      </c>
      <c r="F213" s="8" ph="1">
        <v>139</v>
      </c>
      <c r="G213" s="1" t="str" ph="1">
        <f t="shared" si="26"/>
        <v/>
      </c>
      <c r="H213" s="30" ph="1"/>
      <c r="I213" s="30" ph="1"/>
      <c r="J213" s="30" ph="1"/>
      <c r="K213" s="30" ph="1"/>
      <c r="L213" s="30" ph="1"/>
      <c r="M213" s="30" ph="1"/>
      <c r="N213" s="30" ph="1"/>
      <c r="O213" s="36" ph="1"/>
      <c r="P213" s="36" ph="1"/>
      <c r="Q213" s="36" ph="1"/>
      <c r="R213" s="62" ph="1"/>
      <c r="S213" s="9" t="str" ph="1">
        <f t="shared" si="32"/>
        <v>✕</v>
      </c>
      <c r="T213" s="33" t="str" ph="1">
        <f>IF(S213="○",MAX($T$8:T212)+1,"")</f>
        <v/>
      </c>
      <c r="U213" s="33" ph="1">
        <f t="shared" si="33"/>
        <v>0</v>
      </c>
      <c r="V213" s="1" t="str" ph="1">
        <f t="shared" si="31"/>
        <v/>
      </c>
    </row>
    <row r="214" spans="1:22" ht="52.5" customHeight="1" ph="1" x14ac:dyDescent="0.4">
      <c r="A214" s="30" ph="1"/>
      <c r="B214" t="str" ph="1">
        <f t="shared" si="27"/>
        <v/>
      </c>
      <c r="C214" t="str" ph="1">
        <f t="shared" si="28"/>
        <v/>
      </c>
      <c r="D214" t="str" ph="1">
        <f t="shared" si="29"/>
        <v/>
      </c>
      <c r="E214" s="54" t="str" ph="1">
        <f t="shared" si="30"/>
        <v/>
      </c>
      <c r="F214" s="8" ph="1">
        <v>139</v>
      </c>
      <c r="G214" s="1" t="str" ph="1">
        <f t="shared" si="26"/>
        <v/>
      </c>
      <c r="H214" s="30" ph="1"/>
      <c r="I214" s="30" ph="1"/>
      <c r="J214" s="30" ph="1"/>
      <c r="K214" s="30" ph="1"/>
      <c r="L214" s="30" ph="1"/>
      <c r="M214" s="30" ph="1"/>
      <c r="N214" s="30" ph="1"/>
      <c r="O214" s="36" ph="1"/>
      <c r="P214" s="36" ph="1"/>
      <c r="Q214" s="36" ph="1"/>
      <c r="R214" s="62" ph="1"/>
      <c r="S214" s="9" t="str" ph="1">
        <f t="shared" si="32"/>
        <v>✕</v>
      </c>
      <c r="T214" s="33" t="str" ph="1">
        <f>IF(S214="○",MAX($T$8:T213)+1,"")</f>
        <v/>
      </c>
      <c r="U214" s="33" ph="1">
        <f t="shared" si="33"/>
        <v>0</v>
      </c>
      <c r="V214" s="1" t="str" ph="1">
        <f t="shared" si="31"/>
        <v/>
      </c>
    </row>
    <row r="215" spans="1:22" ht="52.5" customHeight="1" ph="1" x14ac:dyDescent="0.4">
      <c r="A215" s="30" ph="1"/>
      <c r="B215" t="str" ph="1">
        <f t="shared" si="27"/>
        <v/>
      </c>
      <c r="C215" t="str" ph="1">
        <f t="shared" si="28"/>
        <v/>
      </c>
      <c r="D215" t="str" ph="1">
        <f t="shared" si="29"/>
        <v/>
      </c>
      <c r="E215" s="54" t="str" ph="1">
        <f t="shared" si="30"/>
        <v/>
      </c>
      <c r="F215" s="8" ph="1">
        <v>139</v>
      </c>
      <c r="G215" s="1" t="str" ph="1">
        <f t="shared" si="26"/>
        <v/>
      </c>
      <c r="H215" s="30" ph="1"/>
      <c r="I215" s="30" ph="1"/>
      <c r="J215" s="30" ph="1"/>
      <c r="K215" s="30" ph="1"/>
      <c r="L215" s="30" ph="1"/>
      <c r="M215" s="30" ph="1"/>
      <c r="N215" s="30" ph="1"/>
      <c r="O215" s="36" ph="1"/>
      <c r="P215" s="36" ph="1"/>
      <c r="Q215" s="36" ph="1"/>
      <c r="R215" s="62" ph="1"/>
      <c r="S215" s="9" t="str" ph="1">
        <f t="shared" si="32"/>
        <v>✕</v>
      </c>
      <c r="T215" s="33" t="str" ph="1">
        <f>IF(S215="○",MAX($T$8:T214)+1,"")</f>
        <v/>
      </c>
      <c r="U215" s="33" ph="1">
        <f t="shared" si="33"/>
        <v>0</v>
      </c>
      <c r="V215" s="1" t="str" ph="1">
        <f t="shared" si="31"/>
        <v/>
      </c>
    </row>
    <row r="216" spans="1:22" ht="52.5" customHeight="1" ph="1" x14ac:dyDescent="0.4">
      <c r="A216" s="30" ph="1"/>
      <c r="B216" t="str" ph="1">
        <f t="shared" si="27"/>
        <v/>
      </c>
      <c r="C216" t="str" ph="1">
        <f t="shared" si="28"/>
        <v/>
      </c>
      <c r="D216" t="str" ph="1">
        <f t="shared" si="29"/>
        <v/>
      </c>
      <c r="E216" s="54" t="str" ph="1">
        <f t="shared" si="30"/>
        <v/>
      </c>
      <c r="F216" s="8" ph="1">
        <v>139</v>
      </c>
      <c r="G216" s="1" t="str" ph="1">
        <f t="shared" si="26"/>
        <v/>
      </c>
      <c r="H216" s="30" ph="1"/>
      <c r="I216" s="30" ph="1"/>
      <c r="J216" s="30" ph="1"/>
      <c r="K216" s="30" ph="1"/>
      <c r="L216" s="30" ph="1"/>
      <c r="M216" s="30" ph="1"/>
      <c r="N216" s="30" ph="1"/>
      <c r="O216" s="36" ph="1"/>
      <c r="P216" s="36" ph="1"/>
      <c r="Q216" s="36" ph="1"/>
      <c r="R216" s="62" ph="1"/>
      <c r="S216" s="9" t="str" ph="1">
        <f t="shared" si="32"/>
        <v>✕</v>
      </c>
      <c r="T216" s="33" t="str" ph="1">
        <f>IF(S216="○",MAX($T$8:T215)+1,"")</f>
        <v/>
      </c>
      <c r="U216" s="33" ph="1">
        <f t="shared" si="33"/>
        <v>0</v>
      </c>
      <c r="V216" s="1" t="str" ph="1">
        <f t="shared" si="31"/>
        <v/>
      </c>
    </row>
    <row r="217" spans="1:22" ht="52.5" customHeight="1" ph="1" x14ac:dyDescent="0.4">
      <c r="A217" s="30" ph="1"/>
      <c r="B217" t="str" ph="1">
        <f t="shared" si="27"/>
        <v/>
      </c>
      <c r="C217" t="str" ph="1">
        <f t="shared" si="28"/>
        <v/>
      </c>
      <c r="D217" t="str" ph="1">
        <f t="shared" si="29"/>
        <v/>
      </c>
      <c r="E217" s="54" t="str" ph="1">
        <f t="shared" si="30"/>
        <v/>
      </c>
      <c r="F217" s="8" ph="1">
        <v>139</v>
      </c>
      <c r="G217" s="1" t="str" ph="1">
        <f t="shared" si="26"/>
        <v/>
      </c>
      <c r="H217" s="30" ph="1"/>
      <c r="I217" s="30" ph="1"/>
      <c r="J217" s="30" ph="1"/>
      <c r="K217" s="30" ph="1"/>
      <c r="L217" s="30" ph="1"/>
      <c r="M217" s="30" ph="1"/>
      <c r="N217" s="30" ph="1"/>
      <c r="O217" s="36" ph="1"/>
      <c r="P217" s="36" ph="1"/>
      <c r="Q217" s="36" ph="1"/>
      <c r="R217" s="62" ph="1"/>
      <c r="S217" s="9" t="str" ph="1">
        <f t="shared" si="32"/>
        <v>✕</v>
      </c>
      <c r="T217" s="33" t="str" ph="1">
        <f>IF(S217="○",MAX($T$8:T216)+1,"")</f>
        <v/>
      </c>
      <c r="U217" s="33" ph="1">
        <f t="shared" si="33"/>
        <v>0</v>
      </c>
      <c r="V217" s="1" t="str" ph="1">
        <f t="shared" si="31"/>
        <v/>
      </c>
    </row>
    <row r="218" spans="1:22" ht="52.5" customHeight="1" ph="1" x14ac:dyDescent="0.4">
      <c r="A218" s="30" ph="1"/>
      <c r="B218" t="str" ph="1">
        <f t="shared" si="27"/>
        <v/>
      </c>
      <c r="C218" t="str" ph="1">
        <f t="shared" si="28"/>
        <v/>
      </c>
      <c r="D218" t="str" ph="1">
        <f t="shared" si="29"/>
        <v/>
      </c>
      <c r="E218" s="54" t="str" ph="1">
        <f t="shared" si="30"/>
        <v/>
      </c>
      <c r="F218" s="8" ph="1">
        <v>139</v>
      </c>
      <c r="G218" s="1" t="str" ph="1">
        <f t="shared" si="26"/>
        <v/>
      </c>
      <c r="H218" s="30" ph="1"/>
      <c r="I218" s="30" ph="1"/>
      <c r="J218" s="30" ph="1"/>
      <c r="K218" s="30" ph="1"/>
      <c r="L218" s="30" ph="1"/>
      <c r="M218" s="30" ph="1"/>
      <c r="N218" s="30" ph="1"/>
      <c r="O218" s="36" ph="1"/>
      <c r="P218" s="36" ph="1"/>
      <c r="Q218" s="36" ph="1"/>
      <c r="R218" s="62" ph="1"/>
      <c r="S218" s="9" t="str" ph="1">
        <f t="shared" si="32"/>
        <v>✕</v>
      </c>
      <c r="T218" s="33" t="str" ph="1">
        <f>IF(S218="○",MAX($T$8:T217)+1,"")</f>
        <v/>
      </c>
      <c r="U218" s="33" ph="1">
        <f t="shared" si="33"/>
        <v>0</v>
      </c>
      <c r="V218" s="1" t="str" ph="1">
        <f t="shared" si="31"/>
        <v/>
      </c>
    </row>
    <row r="219" spans="1:22" ht="52.5" customHeight="1" ph="1" x14ac:dyDescent="0.4">
      <c r="A219" s="30" ph="1"/>
      <c r="B219" t="str" ph="1">
        <f t="shared" si="27"/>
        <v/>
      </c>
      <c r="C219" t="str" ph="1">
        <f t="shared" si="28"/>
        <v/>
      </c>
      <c r="D219" t="str" ph="1">
        <f t="shared" si="29"/>
        <v/>
      </c>
      <c r="E219" s="54" t="str" ph="1">
        <f t="shared" si="30"/>
        <v/>
      </c>
      <c r="F219" s="8" ph="1">
        <v>139</v>
      </c>
      <c r="G219" s="1" t="str" ph="1">
        <f t="shared" si="26"/>
        <v/>
      </c>
      <c r="H219" s="30" ph="1"/>
      <c r="I219" s="30" ph="1"/>
      <c r="J219" s="30" ph="1"/>
      <c r="K219" s="30" ph="1"/>
      <c r="L219" s="30" ph="1"/>
      <c r="M219" s="30" ph="1"/>
      <c r="N219" s="30" ph="1"/>
      <c r="O219" s="36" ph="1"/>
      <c r="P219" s="36" ph="1"/>
      <c r="Q219" s="36" ph="1"/>
      <c r="R219" s="62" ph="1"/>
      <c r="S219" s="9" t="str" ph="1">
        <f t="shared" si="32"/>
        <v>✕</v>
      </c>
      <c r="T219" s="33" t="str" ph="1">
        <f>IF(S219="○",MAX($T$8:T218)+1,"")</f>
        <v/>
      </c>
      <c r="U219" s="33" ph="1">
        <f t="shared" si="33"/>
        <v>0</v>
      </c>
      <c r="V219" s="1" t="str" ph="1">
        <f t="shared" si="31"/>
        <v/>
      </c>
    </row>
    <row r="220" spans="1:22" ht="52.5" customHeight="1" ph="1" x14ac:dyDescent="0.4">
      <c r="A220" s="30" ph="1"/>
      <c r="B220" t="str" ph="1">
        <f t="shared" si="27"/>
        <v/>
      </c>
      <c r="C220" t="str" ph="1">
        <f t="shared" si="28"/>
        <v/>
      </c>
      <c r="D220" t="str" ph="1">
        <f t="shared" si="29"/>
        <v/>
      </c>
      <c r="E220" s="54" t="str" ph="1">
        <f t="shared" si="30"/>
        <v/>
      </c>
      <c r="F220" s="8" ph="1">
        <v>139</v>
      </c>
      <c r="G220" s="1" t="str" ph="1">
        <f t="shared" si="26"/>
        <v/>
      </c>
      <c r="H220" s="30" ph="1"/>
      <c r="I220" s="30" ph="1"/>
      <c r="J220" s="30" ph="1"/>
      <c r="K220" s="30" ph="1"/>
      <c r="L220" s="30" ph="1"/>
      <c r="M220" s="30" ph="1"/>
      <c r="N220" s="30" ph="1"/>
      <c r="O220" s="36" ph="1"/>
      <c r="P220" s="36" ph="1"/>
      <c r="Q220" s="36" ph="1"/>
      <c r="R220" s="62" ph="1"/>
      <c r="S220" s="9" t="str" ph="1">
        <f t="shared" si="32"/>
        <v>✕</v>
      </c>
      <c r="T220" s="33" t="str" ph="1">
        <f>IF(S220="○",MAX($T$8:T219)+1,"")</f>
        <v/>
      </c>
      <c r="U220" s="33" ph="1">
        <f t="shared" si="33"/>
        <v>0</v>
      </c>
      <c r="V220" s="1" t="str" ph="1">
        <f t="shared" si="31"/>
        <v/>
      </c>
    </row>
    <row r="221" spans="1:22" ht="52.5" customHeight="1" ph="1" x14ac:dyDescent="0.4">
      <c r="A221" s="30" ph="1"/>
      <c r="B221" t="str" ph="1">
        <f t="shared" si="27"/>
        <v/>
      </c>
      <c r="C221" t="str" ph="1">
        <f t="shared" si="28"/>
        <v/>
      </c>
      <c r="D221" t="str" ph="1">
        <f t="shared" si="29"/>
        <v/>
      </c>
      <c r="E221" s="54" t="str" ph="1">
        <f t="shared" si="30"/>
        <v/>
      </c>
      <c r="F221" s="8" ph="1">
        <v>139</v>
      </c>
      <c r="G221" s="1" t="str" ph="1">
        <f t="shared" si="26"/>
        <v/>
      </c>
      <c r="H221" s="30" ph="1"/>
      <c r="I221" s="30" ph="1"/>
      <c r="J221" s="30" ph="1"/>
      <c r="K221" s="30" ph="1"/>
      <c r="L221" s="30" ph="1"/>
      <c r="M221" s="30" ph="1"/>
      <c r="N221" s="30" ph="1"/>
      <c r="O221" s="36" ph="1"/>
      <c r="P221" s="36" ph="1"/>
      <c r="Q221" s="36" ph="1"/>
      <c r="R221" s="62" ph="1"/>
      <c r="S221" s="9" t="str" ph="1">
        <f t="shared" si="32"/>
        <v>✕</v>
      </c>
      <c r="T221" s="33" t="str" ph="1">
        <f>IF(S221="○",MAX($T$8:T220)+1,"")</f>
        <v/>
      </c>
      <c r="U221" s="33" ph="1">
        <f t="shared" si="33"/>
        <v>0</v>
      </c>
      <c r="V221" s="1" t="str" ph="1">
        <f t="shared" si="31"/>
        <v/>
      </c>
    </row>
    <row r="222" spans="1:22" ht="52.5" customHeight="1" ph="1" x14ac:dyDescent="0.4">
      <c r="A222" s="30" ph="1"/>
      <c r="B222" t="str" ph="1">
        <f t="shared" si="27"/>
        <v/>
      </c>
      <c r="C222" t="str" ph="1">
        <f t="shared" si="28"/>
        <v/>
      </c>
      <c r="D222" t="str" ph="1">
        <f t="shared" si="29"/>
        <v/>
      </c>
      <c r="E222" s="54" t="str" ph="1">
        <f t="shared" si="30"/>
        <v/>
      </c>
      <c r="F222" s="8" ph="1">
        <v>139</v>
      </c>
      <c r="G222" s="1" t="str" ph="1">
        <f t="shared" si="26"/>
        <v/>
      </c>
      <c r="H222" s="30" ph="1"/>
      <c r="I222" s="30" ph="1"/>
      <c r="J222" s="30" ph="1"/>
      <c r="K222" s="30" ph="1"/>
      <c r="L222" s="30" ph="1"/>
      <c r="M222" s="30" ph="1"/>
      <c r="N222" s="30" ph="1"/>
      <c r="O222" s="36" ph="1"/>
      <c r="P222" s="36" ph="1"/>
      <c r="Q222" s="36" ph="1"/>
      <c r="R222" s="62" ph="1"/>
      <c r="S222" s="9" t="str" ph="1">
        <f t="shared" si="32"/>
        <v>✕</v>
      </c>
      <c r="T222" s="33" t="str" ph="1">
        <f>IF(S222="○",MAX($T$8:T221)+1,"")</f>
        <v/>
      </c>
      <c r="U222" s="33" ph="1">
        <f t="shared" si="33"/>
        <v>0</v>
      </c>
      <c r="V222" s="1" t="str" ph="1">
        <f t="shared" si="31"/>
        <v/>
      </c>
    </row>
    <row r="223" spans="1:22" ht="52.5" customHeight="1" ph="1" x14ac:dyDescent="0.4">
      <c r="A223" s="30" ph="1"/>
      <c r="B223" t="str" ph="1">
        <f t="shared" si="27"/>
        <v/>
      </c>
      <c r="C223" t="str" ph="1">
        <f t="shared" si="28"/>
        <v/>
      </c>
      <c r="D223" t="str" ph="1">
        <f t="shared" si="29"/>
        <v/>
      </c>
      <c r="E223" s="54" t="str" ph="1">
        <f t="shared" si="30"/>
        <v/>
      </c>
      <c r="F223" s="8" ph="1">
        <v>139</v>
      </c>
      <c r="G223" s="1" t="str" ph="1">
        <f t="shared" si="26"/>
        <v/>
      </c>
      <c r="H223" s="30" ph="1"/>
      <c r="I223" s="30" ph="1"/>
      <c r="J223" s="30" ph="1"/>
      <c r="K223" s="30" ph="1"/>
      <c r="L223" s="30" ph="1"/>
      <c r="M223" s="30" ph="1"/>
      <c r="N223" s="30" ph="1"/>
      <c r="O223" s="36" ph="1"/>
      <c r="P223" s="36" ph="1"/>
      <c r="Q223" s="36" ph="1"/>
      <c r="R223" s="62" ph="1"/>
      <c r="S223" s="9" t="str" ph="1">
        <f t="shared" si="32"/>
        <v>✕</v>
      </c>
      <c r="T223" s="33" t="str" ph="1">
        <f>IF(S223="○",MAX($T$8:T222)+1,"")</f>
        <v/>
      </c>
      <c r="U223" s="33" ph="1">
        <f t="shared" si="33"/>
        <v>0</v>
      </c>
      <c r="V223" s="1" t="str" ph="1">
        <f t="shared" si="31"/>
        <v/>
      </c>
    </row>
    <row r="224" spans="1:22" ht="52.5" customHeight="1" ph="1" x14ac:dyDescent="0.4">
      <c r="A224" s="30" ph="1"/>
      <c r="B224" t="str" ph="1">
        <f t="shared" si="27"/>
        <v/>
      </c>
      <c r="C224" t="str" ph="1">
        <f t="shared" si="28"/>
        <v/>
      </c>
      <c r="D224" t="str" ph="1">
        <f t="shared" si="29"/>
        <v/>
      </c>
      <c r="E224" s="54" t="str" ph="1">
        <f t="shared" si="30"/>
        <v/>
      </c>
      <c r="F224" s="8" ph="1">
        <v>139</v>
      </c>
      <c r="G224" s="1" t="str" ph="1">
        <f t="shared" si="26"/>
        <v/>
      </c>
      <c r="H224" s="30" ph="1"/>
      <c r="I224" s="30" ph="1"/>
      <c r="J224" s="30" ph="1"/>
      <c r="K224" s="30" ph="1"/>
      <c r="L224" s="30" ph="1"/>
      <c r="M224" s="30" ph="1"/>
      <c r="N224" s="30" ph="1"/>
      <c r="O224" s="36" ph="1"/>
      <c r="P224" s="36" ph="1"/>
      <c r="Q224" s="36" ph="1"/>
      <c r="R224" s="62" ph="1"/>
      <c r="S224" s="9" t="str" ph="1">
        <f t="shared" si="32"/>
        <v>✕</v>
      </c>
      <c r="T224" s="33" t="str" ph="1">
        <f>IF(S224="○",MAX($T$8:T223)+1,"")</f>
        <v/>
      </c>
      <c r="U224" s="33" ph="1">
        <f t="shared" si="33"/>
        <v>0</v>
      </c>
      <c r="V224" s="1" t="str" ph="1">
        <f t="shared" si="31"/>
        <v/>
      </c>
    </row>
    <row r="225" spans="1:22" ht="52.5" customHeight="1" ph="1" x14ac:dyDescent="0.4">
      <c r="A225" s="30" ph="1"/>
      <c r="B225" t="str" ph="1">
        <f t="shared" si="27"/>
        <v/>
      </c>
      <c r="C225" t="str" ph="1">
        <f t="shared" si="28"/>
        <v/>
      </c>
      <c r="D225" t="str" ph="1">
        <f t="shared" si="29"/>
        <v/>
      </c>
      <c r="E225" s="54" t="str" ph="1">
        <f t="shared" si="30"/>
        <v/>
      </c>
      <c r="F225" s="8" ph="1">
        <v>139</v>
      </c>
      <c r="G225" s="1" t="str" ph="1">
        <f t="shared" si="26"/>
        <v/>
      </c>
      <c r="H225" s="30" ph="1"/>
      <c r="I225" s="30" ph="1"/>
      <c r="J225" s="30" ph="1"/>
      <c r="K225" s="30" ph="1"/>
      <c r="L225" s="30" ph="1"/>
      <c r="M225" s="30" ph="1"/>
      <c r="N225" s="30" ph="1"/>
      <c r="O225" s="36" ph="1"/>
      <c r="P225" s="36" ph="1"/>
      <c r="Q225" s="36" ph="1"/>
      <c r="R225" s="62" ph="1"/>
      <c r="S225" s="9" t="str" ph="1">
        <f t="shared" si="32"/>
        <v>✕</v>
      </c>
      <c r="T225" s="33" t="str" ph="1">
        <f>IF(S225="○",MAX($T$8:T224)+1,"")</f>
        <v/>
      </c>
      <c r="U225" s="33" ph="1">
        <f t="shared" si="33"/>
        <v>0</v>
      </c>
      <c r="V225" s="1" t="str" ph="1">
        <f t="shared" si="31"/>
        <v/>
      </c>
    </row>
    <row r="226" spans="1:22" ht="52.5" customHeight="1" ph="1" x14ac:dyDescent="0.4">
      <c r="A226" s="30" ph="1"/>
      <c r="B226" t="str" ph="1">
        <f t="shared" si="27"/>
        <v/>
      </c>
      <c r="C226" t="str" ph="1">
        <f t="shared" si="28"/>
        <v/>
      </c>
      <c r="D226" t="str" ph="1">
        <f t="shared" si="29"/>
        <v/>
      </c>
      <c r="E226" s="54" t="str" ph="1">
        <f t="shared" si="30"/>
        <v/>
      </c>
      <c r="F226" s="8" ph="1">
        <v>139</v>
      </c>
      <c r="G226" s="1" t="str" ph="1">
        <f t="shared" si="26"/>
        <v/>
      </c>
      <c r="H226" s="30" ph="1"/>
      <c r="I226" s="30" ph="1"/>
      <c r="J226" s="30" ph="1"/>
      <c r="K226" s="30" ph="1"/>
      <c r="L226" s="30" ph="1"/>
      <c r="M226" s="30" ph="1"/>
      <c r="N226" s="30" ph="1"/>
      <c r="O226" s="36" ph="1"/>
      <c r="P226" s="36" ph="1"/>
      <c r="Q226" s="36" ph="1"/>
      <c r="R226" s="62" ph="1"/>
      <c r="S226" s="9" t="str" ph="1">
        <f t="shared" si="32"/>
        <v>✕</v>
      </c>
      <c r="T226" s="33" t="str" ph="1">
        <f>IF(S226="○",MAX($T$8:T225)+1,"")</f>
        <v/>
      </c>
      <c r="U226" s="33" ph="1">
        <f t="shared" si="33"/>
        <v>0</v>
      </c>
      <c r="V226" s="1" t="str" ph="1">
        <f t="shared" si="31"/>
        <v/>
      </c>
    </row>
    <row r="227" spans="1:22" ht="52.5" customHeight="1" ph="1" x14ac:dyDescent="0.4">
      <c r="A227" s="30" ph="1"/>
      <c r="B227" t="str" ph="1">
        <f t="shared" si="27"/>
        <v/>
      </c>
      <c r="C227" t="str" ph="1">
        <f t="shared" si="28"/>
        <v/>
      </c>
      <c r="D227" t="str" ph="1">
        <f t="shared" si="29"/>
        <v/>
      </c>
      <c r="E227" s="54" t="str" ph="1">
        <f t="shared" si="30"/>
        <v/>
      </c>
      <c r="F227" s="8" ph="1">
        <v>139</v>
      </c>
      <c r="G227" s="1" t="str" ph="1">
        <f t="shared" si="26"/>
        <v/>
      </c>
      <c r="H227" s="30" ph="1"/>
      <c r="I227" s="30" ph="1"/>
      <c r="J227" s="30" ph="1"/>
      <c r="K227" s="30" ph="1"/>
      <c r="L227" s="30" ph="1"/>
      <c r="M227" s="30" ph="1"/>
      <c r="N227" s="30" ph="1"/>
      <c r="O227" s="36" ph="1"/>
      <c r="P227" s="36" ph="1"/>
      <c r="Q227" s="36" ph="1"/>
      <c r="R227" s="62" ph="1"/>
      <c r="S227" s="9" t="str" ph="1">
        <f t="shared" si="32"/>
        <v>✕</v>
      </c>
      <c r="T227" s="33" t="str" ph="1">
        <f>IF(S227="○",MAX($T$8:T226)+1,"")</f>
        <v/>
      </c>
      <c r="U227" s="33" ph="1">
        <f t="shared" si="33"/>
        <v>0</v>
      </c>
      <c r="V227" s="1" t="str" ph="1">
        <f t="shared" si="31"/>
        <v/>
      </c>
    </row>
    <row r="228" spans="1:22" ht="52.5" customHeight="1" ph="1" x14ac:dyDescent="0.4">
      <c r="A228" s="30" ph="1"/>
      <c r="B228" t="str" ph="1">
        <f t="shared" si="27"/>
        <v/>
      </c>
      <c r="C228" t="str" ph="1">
        <f t="shared" si="28"/>
        <v/>
      </c>
      <c r="D228" t="str" ph="1">
        <f t="shared" si="29"/>
        <v/>
      </c>
      <c r="E228" s="54" t="str" ph="1">
        <f t="shared" si="30"/>
        <v/>
      </c>
      <c r="F228" s="8" ph="1">
        <v>139</v>
      </c>
      <c r="G228" s="1" t="str" ph="1">
        <f t="shared" si="26"/>
        <v/>
      </c>
      <c r="H228" s="30" ph="1"/>
      <c r="I228" s="30" ph="1"/>
      <c r="J228" s="30" ph="1"/>
      <c r="K228" s="30" ph="1"/>
      <c r="L228" s="30" ph="1"/>
      <c r="M228" s="30" ph="1"/>
      <c r="N228" s="30" ph="1"/>
      <c r="O228" s="36" ph="1"/>
      <c r="P228" s="36" ph="1"/>
      <c r="Q228" s="36" ph="1"/>
      <c r="R228" s="62" ph="1"/>
      <c r="S228" s="9" t="str" ph="1">
        <f t="shared" si="32"/>
        <v>✕</v>
      </c>
      <c r="T228" s="33" t="str" ph="1">
        <f>IF(S228="○",MAX($T$8:T227)+1,"")</f>
        <v/>
      </c>
      <c r="U228" s="33" ph="1">
        <f t="shared" si="33"/>
        <v>0</v>
      </c>
      <c r="V228" s="1" t="str" ph="1">
        <f t="shared" si="31"/>
        <v/>
      </c>
    </row>
    <row r="229" spans="1:22" ht="52.5" customHeight="1" ph="1" x14ac:dyDescent="0.4">
      <c r="A229" s="30" ph="1"/>
      <c r="B229" t="str" ph="1">
        <f t="shared" si="27"/>
        <v/>
      </c>
      <c r="C229" t="str" ph="1">
        <f t="shared" si="28"/>
        <v/>
      </c>
      <c r="D229" t="str" ph="1">
        <f t="shared" si="29"/>
        <v/>
      </c>
      <c r="E229" s="54" t="str" ph="1">
        <f t="shared" si="30"/>
        <v/>
      </c>
      <c r="F229" s="8" ph="1">
        <v>139</v>
      </c>
      <c r="G229" s="1" t="str" ph="1">
        <f t="shared" si="26"/>
        <v/>
      </c>
      <c r="H229" s="30" ph="1"/>
      <c r="I229" s="30" ph="1"/>
      <c r="J229" s="30" ph="1"/>
      <c r="K229" s="30" ph="1"/>
      <c r="L229" s="30" ph="1"/>
      <c r="M229" s="30" ph="1"/>
      <c r="N229" s="30" ph="1"/>
      <c r="O229" s="36" ph="1"/>
      <c r="P229" s="36" ph="1"/>
      <c r="Q229" s="36" ph="1"/>
      <c r="R229" s="62" ph="1"/>
      <c r="S229" s="9" t="str" ph="1">
        <f t="shared" si="32"/>
        <v>✕</v>
      </c>
      <c r="T229" s="33" t="str" ph="1">
        <f>IF(S229="○",MAX($T$8:T228)+1,"")</f>
        <v/>
      </c>
      <c r="U229" s="33" ph="1">
        <f t="shared" si="33"/>
        <v>0</v>
      </c>
      <c r="V229" s="1" t="str" ph="1">
        <f t="shared" si="31"/>
        <v/>
      </c>
    </row>
    <row r="230" spans="1:22" ht="52.5" customHeight="1" ph="1" x14ac:dyDescent="0.4">
      <c r="A230" s="30" ph="1"/>
      <c r="B230" t="str" ph="1">
        <f t="shared" si="27"/>
        <v/>
      </c>
      <c r="C230" t="str" ph="1">
        <f t="shared" si="28"/>
        <v/>
      </c>
      <c r="D230" t="str" ph="1">
        <f t="shared" si="29"/>
        <v/>
      </c>
      <c r="E230" s="54" t="str" ph="1">
        <f t="shared" si="30"/>
        <v/>
      </c>
      <c r="F230" s="8" ph="1">
        <v>139</v>
      </c>
      <c r="G230" s="1" t="str" ph="1">
        <f t="shared" si="26"/>
        <v/>
      </c>
      <c r="H230" s="30" ph="1"/>
      <c r="I230" s="30" ph="1"/>
      <c r="J230" s="30" ph="1"/>
      <c r="K230" s="30" ph="1"/>
      <c r="L230" s="30" ph="1"/>
      <c r="M230" s="30" ph="1"/>
      <c r="N230" s="30" ph="1"/>
      <c r="O230" s="36" ph="1"/>
      <c r="P230" s="36" ph="1"/>
      <c r="Q230" s="36" ph="1"/>
      <c r="R230" s="62" ph="1"/>
      <c r="S230" s="9" t="str" ph="1">
        <f t="shared" si="32"/>
        <v>✕</v>
      </c>
      <c r="T230" s="33" t="str" ph="1">
        <f>IF(S230="○",MAX($T$8:T229)+1,"")</f>
        <v/>
      </c>
      <c r="U230" s="33" ph="1">
        <f t="shared" si="33"/>
        <v>0</v>
      </c>
      <c r="V230" s="1" t="str" ph="1">
        <f t="shared" si="31"/>
        <v/>
      </c>
    </row>
    <row r="231" spans="1:22" ht="52.5" customHeight="1" ph="1" x14ac:dyDescent="0.4">
      <c r="A231" s="30" ph="1"/>
      <c r="B231" t="str" ph="1">
        <f t="shared" si="27"/>
        <v/>
      </c>
      <c r="C231" t="str" ph="1">
        <f t="shared" si="28"/>
        <v/>
      </c>
      <c r="D231" t="str" ph="1">
        <f t="shared" si="29"/>
        <v/>
      </c>
      <c r="E231" s="54" t="str" ph="1">
        <f t="shared" si="30"/>
        <v/>
      </c>
      <c r="F231" s="8" ph="1">
        <v>139</v>
      </c>
      <c r="G231" s="1" t="str" ph="1">
        <f t="shared" si="26"/>
        <v/>
      </c>
      <c r="H231" s="30" ph="1"/>
      <c r="I231" s="30" ph="1"/>
      <c r="J231" s="30" ph="1"/>
      <c r="K231" s="30" ph="1"/>
      <c r="L231" s="30" ph="1"/>
      <c r="M231" s="30" ph="1"/>
      <c r="N231" s="30" ph="1"/>
      <c r="O231" s="36" ph="1"/>
      <c r="P231" s="36" ph="1"/>
      <c r="Q231" s="36" ph="1"/>
      <c r="R231" s="62" ph="1"/>
      <c r="S231" s="9" t="str" ph="1">
        <f t="shared" si="32"/>
        <v>✕</v>
      </c>
      <c r="T231" s="33" t="str" ph="1">
        <f>IF(S231="○",MAX($T$8:T230)+1,"")</f>
        <v/>
      </c>
      <c r="U231" s="33" ph="1">
        <f t="shared" si="33"/>
        <v>0</v>
      </c>
      <c r="V231" s="1" t="str" ph="1">
        <f t="shared" si="31"/>
        <v/>
      </c>
    </row>
    <row r="232" spans="1:22" ht="52.5" customHeight="1" ph="1" x14ac:dyDescent="0.4">
      <c r="A232" s="30" ph="1"/>
      <c r="B232" t="str" ph="1">
        <f t="shared" si="27"/>
        <v/>
      </c>
      <c r="C232" t="str" ph="1">
        <f t="shared" si="28"/>
        <v/>
      </c>
      <c r="D232" t="str" ph="1">
        <f t="shared" si="29"/>
        <v/>
      </c>
      <c r="E232" s="54" t="str" ph="1">
        <f t="shared" si="30"/>
        <v/>
      </c>
      <c r="F232" s="8" ph="1">
        <v>139</v>
      </c>
      <c r="G232" s="1" t="str" ph="1">
        <f t="shared" si="26"/>
        <v/>
      </c>
      <c r="H232" s="30" ph="1"/>
      <c r="I232" s="30" ph="1"/>
      <c r="J232" s="30" ph="1"/>
      <c r="K232" s="30" ph="1"/>
      <c r="L232" s="30" ph="1"/>
      <c r="M232" s="30" ph="1"/>
      <c r="N232" s="30" ph="1"/>
      <c r="O232" s="36" ph="1"/>
      <c r="P232" s="36" ph="1"/>
      <c r="Q232" s="36" ph="1"/>
      <c r="R232" s="62" ph="1"/>
      <c r="S232" s="9" t="str" ph="1">
        <f t="shared" si="32"/>
        <v>✕</v>
      </c>
      <c r="T232" s="33" t="str" ph="1">
        <f>IF(S232="○",MAX($T$8:T231)+1,"")</f>
        <v/>
      </c>
      <c r="U232" s="33" ph="1">
        <f t="shared" si="33"/>
        <v>0</v>
      </c>
      <c r="V232" s="1" t="str" ph="1">
        <f t="shared" si="31"/>
        <v/>
      </c>
    </row>
    <row r="233" spans="1:22" ht="52.5" customHeight="1" ph="1" x14ac:dyDescent="0.4">
      <c r="A233" s="30" ph="1"/>
      <c r="B233" t="str" ph="1">
        <f t="shared" si="27"/>
        <v/>
      </c>
      <c r="C233" t="str" ph="1">
        <f t="shared" si="28"/>
        <v/>
      </c>
      <c r="D233" t="str" ph="1">
        <f t="shared" si="29"/>
        <v/>
      </c>
      <c r="E233" s="54" t="str" ph="1">
        <f t="shared" si="30"/>
        <v/>
      </c>
      <c r="F233" s="8" ph="1">
        <v>139</v>
      </c>
      <c r="G233" s="1" t="str" ph="1">
        <f t="shared" si="26"/>
        <v/>
      </c>
      <c r="H233" s="30" ph="1"/>
      <c r="I233" s="30" ph="1"/>
      <c r="J233" s="30" ph="1"/>
      <c r="K233" s="30" ph="1"/>
      <c r="L233" s="30" ph="1"/>
      <c r="M233" s="30" ph="1"/>
      <c r="N233" s="30" ph="1"/>
      <c r="O233" s="36" ph="1"/>
      <c r="P233" s="36" ph="1"/>
      <c r="Q233" s="36" ph="1"/>
      <c r="R233" s="62" ph="1"/>
      <c r="S233" s="9" t="str" ph="1">
        <f t="shared" si="32"/>
        <v>✕</v>
      </c>
      <c r="T233" s="33" t="str" ph="1">
        <f>IF(S233="○",MAX($T$8:T232)+1,"")</f>
        <v/>
      </c>
      <c r="U233" s="33" ph="1">
        <f t="shared" si="33"/>
        <v>0</v>
      </c>
      <c r="V233" s="1" t="str" ph="1">
        <f t="shared" si="31"/>
        <v/>
      </c>
    </row>
    <row r="234" spans="1:22" ht="52.5" customHeight="1" ph="1" x14ac:dyDescent="0.4">
      <c r="A234" s="30" ph="1"/>
      <c r="B234" t="str" ph="1">
        <f t="shared" si="27"/>
        <v/>
      </c>
      <c r="C234" t="str" ph="1">
        <f t="shared" si="28"/>
        <v/>
      </c>
      <c r="D234" t="str" ph="1">
        <f t="shared" si="29"/>
        <v/>
      </c>
      <c r="E234" s="54" t="str" ph="1">
        <f t="shared" si="30"/>
        <v/>
      </c>
      <c r="F234" s="8" ph="1">
        <v>139</v>
      </c>
      <c r="G234" s="1" t="str" ph="1">
        <f t="shared" si="26"/>
        <v/>
      </c>
      <c r="H234" s="30" ph="1"/>
      <c r="I234" s="30" ph="1"/>
      <c r="J234" s="30" ph="1"/>
      <c r="K234" s="30" ph="1"/>
      <c r="L234" s="30" ph="1"/>
      <c r="M234" s="30" ph="1"/>
      <c r="N234" s="30" ph="1"/>
      <c r="O234" s="36" ph="1"/>
      <c r="P234" s="36" ph="1"/>
      <c r="Q234" s="36" ph="1"/>
      <c r="R234" s="62" ph="1"/>
      <c r="S234" s="9" t="str" ph="1">
        <f t="shared" si="32"/>
        <v>✕</v>
      </c>
      <c r="T234" s="33" t="str" ph="1">
        <f>IF(S234="○",MAX($T$8:T233)+1,"")</f>
        <v/>
      </c>
      <c r="U234" s="33" ph="1">
        <f t="shared" si="33"/>
        <v>0</v>
      </c>
      <c r="V234" s="1" t="str" ph="1">
        <f t="shared" si="31"/>
        <v/>
      </c>
    </row>
    <row r="235" spans="1:22" ht="52.5" customHeight="1" ph="1" x14ac:dyDescent="0.4">
      <c r="A235" s="30" ph="1"/>
      <c r="B235" t="str" ph="1">
        <f t="shared" si="27"/>
        <v/>
      </c>
      <c r="C235" t="str" ph="1">
        <f t="shared" si="28"/>
        <v/>
      </c>
      <c r="D235" t="str" ph="1">
        <f t="shared" si="29"/>
        <v/>
      </c>
      <c r="E235" s="54" t="str" ph="1">
        <f t="shared" si="30"/>
        <v/>
      </c>
      <c r="F235" s="8" ph="1">
        <v>139</v>
      </c>
      <c r="G235" s="1" t="str" ph="1">
        <f t="shared" si="26"/>
        <v/>
      </c>
      <c r="H235" s="30" ph="1"/>
      <c r="I235" s="30" ph="1"/>
      <c r="J235" s="30" ph="1"/>
      <c r="K235" s="30" ph="1"/>
      <c r="L235" s="30" ph="1"/>
      <c r="M235" s="30" ph="1"/>
      <c r="N235" s="30" ph="1"/>
      <c r="O235" s="36" ph="1"/>
      <c r="P235" s="36" ph="1"/>
      <c r="Q235" s="36" ph="1"/>
      <c r="R235" s="62" ph="1"/>
      <c r="S235" s="9" t="str" ph="1">
        <f t="shared" si="32"/>
        <v>✕</v>
      </c>
      <c r="T235" s="33" t="str" ph="1">
        <f>IF(S235="○",MAX($T$8:T234)+1,"")</f>
        <v/>
      </c>
      <c r="U235" s="33" ph="1">
        <f t="shared" si="33"/>
        <v>0</v>
      </c>
      <c r="V235" s="1" t="str" ph="1">
        <f t="shared" si="31"/>
        <v/>
      </c>
    </row>
    <row r="236" spans="1:22" ht="52.5" customHeight="1" ph="1" x14ac:dyDescent="0.4">
      <c r="A236" s="30" ph="1"/>
      <c r="B236" t="str" ph="1">
        <f t="shared" si="27"/>
        <v/>
      </c>
      <c r="C236" t="str" ph="1">
        <f t="shared" si="28"/>
        <v/>
      </c>
      <c r="D236" t="str" ph="1">
        <f t="shared" si="29"/>
        <v/>
      </c>
      <c r="E236" s="54" t="str" ph="1">
        <f t="shared" si="30"/>
        <v/>
      </c>
      <c r="F236" s="8" ph="1">
        <v>139</v>
      </c>
      <c r="G236" s="1" t="str" ph="1">
        <f t="shared" si="26"/>
        <v/>
      </c>
      <c r="H236" s="30" ph="1"/>
      <c r="I236" s="30" ph="1"/>
      <c r="J236" s="30" ph="1"/>
      <c r="K236" s="30" ph="1"/>
      <c r="L236" s="30" ph="1"/>
      <c r="M236" s="30" ph="1"/>
      <c r="N236" s="30" ph="1"/>
      <c r="O236" s="36" ph="1"/>
      <c r="P236" s="36" ph="1"/>
      <c r="Q236" s="36" ph="1"/>
      <c r="R236" s="62" ph="1"/>
      <c r="S236" s="9" t="str" ph="1">
        <f t="shared" si="32"/>
        <v>✕</v>
      </c>
      <c r="T236" s="33" t="str" ph="1">
        <f>IF(S236="○",MAX($T$8:T235)+1,"")</f>
        <v/>
      </c>
      <c r="U236" s="33" ph="1">
        <f t="shared" si="33"/>
        <v>0</v>
      </c>
      <c r="V236" s="1" t="str" ph="1">
        <f t="shared" si="31"/>
        <v/>
      </c>
    </row>
    <row r="237" spans="1:22" ht="52.5" customHeight="1" ph="1" x14ac:dyDescent="0.4">
      <c r="A237" s="30" ph="1"/>
      <c r="B237" t="str" ph="1">
        <f t="shared" si="27"/>
        <v/>
      </c>
      <c r="C237" t="str" ph="1">
        <f t="shared" si="28"/>
        <v/>
      </c>
      <c r="D237" t="str" ph="1">
        <f t="shared" si="29"/>
        <v/>
      </c>
      <c r="E237" s="54" t="str" ph="1">
        <f t="shared" si="30"/>
        <v/>
      </c>
      <c r="F237" s="8" ph="1">
        <v>139</v>
      </c>
      <c r="G237" s="1" t="str" ph="1">
        <f t="shared" si="26"/>
        <v/>
      </c>
      <c r="H237" s="30" ph="1"/>
      <c r="I237" s="30" ph="1"/>
      <c r="J237" s="30" ph="1"/>
      <c r="K237" s="30" ph="1"/>
      <c r="L237" s="30" ph="1"/>
      <c r="M237" s="30" ph="1"/>
      <c r="N237" s="30" ph="1"/>
      <c r="O237" s="36" ph="1"/>
      <c r="P237" s="36" ph="1"/>
      <c r="Q237" s="36" ph="1"/>
      <c r="R237" s="62" ph="1"/>
      <c r="S237" s="9" t="str" ph="1">
        <f t="shared" si="32"/>
        <v>✕</v>
      </c>
      <c r="T237" s="33" t="str" ph="1">
        <f>IF(S237="○",MAX($T$8:T236)+1,"")</f>
        <v/>
      </c>
      <c r="U237" s="33" ph="1">
        <f t="shared" si="33"/>
        <v>0</v>
      </c>
      <c r="V237" s="1" t="str" ph="1">
        <f t="shared" si="31"/>
        <v/>
      </c>
    </row>
    <row r="238" spans="1:22" ht="52.5" customHeight="1" ph="1" x14ac:dyDescent="0.4">
      <c r="A238" s="30" ph="1"/>
      <c r="B238" t="str" ph="1">
        <f t="shared" si="27"/>
        <v/>
      </c>
      <c r="C238" t="str" ph="1">
        <f t="shared" si="28"/>
        <v/>
      </c>
      <c r="D238" t="str" ph="1">
        <f t="shared" si="29"/>
        <v/>
      </c>
      <c r="E238" s="54" t="str" ph="1">
        <f t="shared" si="30"/>
        <v/>
      </c>
      <c r="F238" s="8" ph="1">
        <v>139</v>
      </c>
      <c r="G238" s="1" t="str" ph="1">
        <f t="shared" si="26"/>
        <v/>
      </c>
      <c r="H238" s="30" ph="1"/>
      <c r="I238" s="30" ph="1"/>
      <c r="J238" s="30" ph="1"/>
      <c r="K238" s="30" ph="1"/>
      <c r="L238" s="30" ph="1"/>
      <c r="M238" s="30" ph="1"/>
      <c r="N238" s="30" ph="1"/>
      <c r="O238" s="36" ph="1"/>
      <c r="P238" s="36" ph="1"/>
      <c r="Q238" s="36" ph="1"/>
      <c r="R238" s="62" ph="1"/>
      <c r="S238" s="9" t="str" ph="1">
        <f t="shared" si="32"/>
        <v>✕</v>
      </c>
      <c r="T238" s="33" t="str" ph="1">
        <f>IF(S238="○",MAX($T$8:T237)+1,"")</f>
        <v/>
      </c>
      <c r="U238" s="33" ph="1">
        <f t="shared" si="33"/>
        <v>0</v>
      </c>
      <c r="V238" s="1" t="str" ph="1">
        <f t="shared" si="31"/>
        <v/>
      </c>
    </row>
    <row r="239" spans="1:22" ht="52.5" customHeight="1" ph="1" x14ac:dyDescent="0.4">
      <c r="A239" s="30" ph="1"/>
      <c r="B239" t="str" ph="1">
        <f t="shared" si="27"/>
        <v/>
      </c>
      <c r="C239" t="str" ph="1">
        <f t="shared" si="28"/>
        <v/>
      </c>
      <c r="D239" t="str" ph="1">
        <f t="shared" si="29"/>
        <v/>
      </c>
      <c r="E239" s="54" t="str" ph="1">
        <f t="shared" si="30"/>
        <v/>
      </c>
      <c r="F239" s="8" ph="1">
        <v>139</v>
      </c>
      <c r="G239" s="1" t="str" ph="1">
        <f t="shared" si="26"/>
        <v/>
      </c>
      <c r="H239" s="30" ph="1"/>
      <c r="I239" s="30" ph="1"/>
      <c r="J239" s="30" ph="1"/>
      <c r="K239" s="30" ph="1"/>
      <c r="L239" s="30" ph="1"/>
      <c r="M239" s="30" ph="1"/>
      <c r="N239" s="30" ph="1"/>
      <c r="O239" s="36" ph="1"/>
      <c r="P239" s="36" ph="1"/>
      <c r="Q239" s="36" ph="1"/>
      <c r="R239" s="62" ph="1"/>
      <c r="S239" s="9" t="str" ph="1">
        <f t="shared" si="32"/>
        <v>✕</v>
      </c>
      <c r="T239" s="33" t="str" ph="1">
        <f>IF(S239="○",MAX($T$8:T238)+1,"")</f>
        <v/>
      </c>
      <c r="U239" s="33" ph="1">
        <f t="shared" si="33"/>
        <v>0</v>
      </c>
      <c r="V239" s="1" t="str" ph="1">
        <f t="shared" si="31"/>
        <v/>
      </c>
    </row>
    <row r="240" spans="1:22" ht="52.5" customHeight="1" ph="1" x14ac:dyDescent="0.4">
      <c r="A240" s="30" ph="1"/>
      <c r="B240" t="str" ph="1">
        <f t="shared" si="27"/>
        <v/>
      </c>
      <c r="C240" t="str" ph="1">
        <f t="shared" si="28"/>
        <v/>
      </c>
      <c r="D240" t="str" ph="1">
        <f t="shared" si="29"/>
        <v/>
      </c>
      <c r="E240" s="54" t="str" ph="1">
        <f t="shared" si="30"/>
        <v/>
      </c>
      <c r="F240" s="8" ph="1">
        <v>139</v>
      </c>
      <c r="G240" s="1" t="str" ph="1">
        <f t="shared" si="26"/>
        <v/>
      </c>
      <c r="H240" s="30" ph="1"/>
      <c r="I240" s="30" ph="1"/>
      <c r="J240" s="30" ph="1"/>
      <c r="K240" s="30" ph="1"/>
      <c r="L240" s="30" ph="1"/>
      <c r="M240" s="30" ph="1"/>
      <c r="N240" s="30" ph="1"/>
      <c r="O240" s="36" ph="1"/>
      <c r="P240" s="36" ph="1"/>
      <c r="Q240" s="36" ph="1"/>
      <c r="R240" s="62" ph="1"/>
      <c r="S240" s="9" t="str" ph="1">
        <f t="shared" si="32"/>
        <v>✕</v>
      </c>
      <c r="T240" s="33" t="str" ph="1">
        <f>IF(S240="○",MAX($T$8:T239)+1,"")</f>
        <v/>
      </c>
      <c r="U240" s="33" ph="1">
        <f t="shared" si="33"/>
        <v>0</v>
      </c>
      <c r="V240" s="1" t="str" ph="1">
        <f t="shared" si="31"/>
        <v/>
      </c>
    </row>
    <row r="241" spans="1:22" ht="52.5" customHeight="1" ph="1" x14ac:dyDescent="0.4">
      <c r="A241" s="30" ph="1"/>
      <c r="B241" t="str" ph="1">
        <f t="shared" si="27"/>
        <v/>
      </c>
      <c r="C241" t="str" ph="1">
        <f t="shared" si="28"/>
        <v/>
      </c>
      <c r="D241" t="str" ph="1">
        <f t="shared" si="29"/>
        <v/>
      </c>
      <c r="E241" s="54" t="str" ph="1">
        <f t="shared" si="30"/>
        <v/>
      </c>
      <c r="F241" s="8" ph="1">
        <v>139</v>
      </c>
      <c r="G241" s="1" t="str" ph="1">
        <f t="shared" si="26"/>
        <v/>
      </c>
      <c r="H241" s="30" ph="1"/>
      <c r="I241" s="30" ph="1"/>
      <c r="J241" s="30" ph="1"/>
      <c r="K241" s="30" ph="1"/>
      <c r="L241" s="30" ph="1"/>
      <c r="M241" s="30" ph="1"/>
      <c r="N241" s="30" ph="1"/>
      <c r="O241" s="36" ph="1"/>
      <c r="P241" s="36" ph="1"/>
      <c r="Q241" s="36" ph="1"/>
      <c r="R241" s="62" ph="1"/>
      <c r="S241" s="9" t="str" ph="1">
        <f t="shared" si="32"/>
        <v>✕</v>
      </c>
      <c r="T241" s="33" t="str" ph="1">
        <f>IF(S241="○",MAX($T$8:T240)+1,"")</f>
        <v/>
      </c>
      <c r="U241" s="33" ph="1">
        <f t="shared" si="33"/>
        <v>0</v>
      </c>
      <c r="V241" s="1" t="str" ph="1">
        <f t="shared" si="31"/>
        <v/>
      </c>
    </row>
    <row r="242" spans="1:22" ht="52.5" customHeight="1" ph="1" x14ac:dyDescent="0.4">
      <c r="A242" s="30" ph="1"/>
      <c r="B242" t="str" ph="1">
        <f t="shared" si="27"/>
        <v/>
      </c>
      <c r="C242" t="str" ph="1">
        <f t="shared" si="28"/>
        <v/>
      </c>
      <c r="D242" t="str" ph="1">
        <f t="shared" si="29"/>
        <v/>
      </c>
      <c r="E242" s="54" t="str" ph="1">
        <f t="shared" si="30"/>
        <v/>
      </c>
      <c r="F242" s="8" ph="1">
        <v>139</v>
      </c>
      <c r="G242" s="1" t="str" ph="1">
        <f t="shared" si="26"/>
        <v/>
      </c>
      <c r="H242" s="30" ph="1"/>
      <c r="I242" s="30" ph="1"/>
      <c r="J242" s="30" ph="1"/>
      <c r="K242" s="30" ph="1"/>
      <c r="L242" s="30" ph="1"/>
      <c r="M242" s="30" ph="1"/>
      <c r="N242" s="30" ph="1"/>
      <c r="O242" s="36" ph="1"/>
      <c r="P242" s="36" ph="1"/>
      <c r="Q242" s="36" ph="1"/>
      <c r="R242" s="62" ph="1"/>
      <c r="S242" s="9" t="str" ph="1">
        <f t="shared" si="32"/>
        <v>✕</v>
      </c>
      <c r="T242" s="33" t="str" ph="1">
        <f>IF(S242="○",MAX($T$8:T241)+1,"")</f>
        <v/>
      </c>
      <c r="U242" s="33" ph="1">
        <f t="shared" si="33"/>
        <v>0</v>
      </c>
      <c r="V242" s="1" t="str" ph="1">
        <f t="shared" si="31"/>
        <v/>
      </c>
    </row>
    <row r="243" spans="1:22" ht="52.5" customHeight="1" ph="1" x14ac:dyDescent="0.4">
      <c r="A243" s="30" ph="1"/>
      <c r="B243" t="str" ph="1">
        <f t="shared" si="27"/>
        <v/>
      </c>
      <c r="C243" t="str" ph="1">
        <f t="shared" si="28"/>
        <v/>
      </c>
      <c r="D243" t="str" ph="1">
        <f t="shared" si="29"/>
        <v/>
      </c>
      <c r="E243" s="54" t="str" ph="1">
        <f t="shared" si="30"/>
        <v/>
      </c>
      <c r="F243" s="8" ph="1">
        <v>139</v>
      </c>
      <c r="G243" s="1" t="str" ph="1">
        <f t="shared" si="26"/>
        <v/>
      </c>
      <c r="H243" s="30" ph="1"/>
      <c r="I243" s="30" ph="1"/>
      <c r="J243" s="30" ph="1"/>
      <c r="K243" s="30" ph="1"/>
      <c r="L243" s="30" ph="1"/>
      <c r="M243" s="30" ph="1"/>
      <c r="N243" s="30" ph="1"/>
      <c r="O243" s="36" ph="1"/>
      <c r="P243" s="36" ph="1"/>
      <c r="Q243" s="36" ph="1"/>
      <c r="R243" s="62" ph="1"/>
      <c r="S243" s="9" t="str" ph="1">
        <f t="shared" si="32"/>
        <v>✕</v>
      </c>
      <c r="T243" s="33" t="str" ph="1">
        <f>IF(S243="○",MAX($T$8:T242)+1,"")</f>
        <v/>
      </c>
      <c r="U243" s="33" ph="1">
        <f t="shared" si="33"/>
        <v>0</v>
      </c>
      <c r="V243" s="1" t="str" ph="1">
        <f t="shared" si="31"/>
        <v/>
      </c>
    </row>
    <row r="244" spans="1:22" ht="52.5" customHeight="1" ph="1" x14ac:dyDescent="0.4">
      <c r="A244" s="30" ph="1"/>
      <c r="B244" t="str" ph="1">
        <f t="shared" si="27"/>
        <v/>
      </c>
      <c r="C244" t="str" ph="1">
        <f t="shared" si="28"/>
        <v/>
      </c>
      <c r="D244" t="str" ph="1">
        <f t="shared" si="29"/>
        <v/>
      </c>
      <c r="E244" s="54" t="str" ph="1">
        <f t="shared" si="30"/>
        <v/>
      </c>
      <c r="F244" s="8" ph="1">
        <v>139</v>
      </c>
      <c r="G244" s="1" t="str" ph="1">
        <f t="shared" si="26"/>
        <v/>
      </c>
      <c r="H244" s="30" ph="1"/>
      <c r="I244" s="30" ph="1"/>
      <c r="J244" s="30" ph="1"/>
      <c r="K244" s="30" ph="1"/>
      <c r="L244" s="30" ph="1"/>
      <c r="M244" s="30" ph="1"/>
      <c r="N244" s="30" ph="1"/>
      <c r="O244" s="36" ph="1"/>
      <c r="P244" s="36" ph="1"/>
      <c r="Q244" s="36" ph="1"/>
      <c r="R244" s="62" ph="1"/>
      <c r="S244" s="9" t="str" ph="1">
        <f t="shared" si="32"/>
        <v>✕</v>
      </c>
      <c r="T244" s="33" t="str" ph="1">
        <f>IF(S244="○",MAX($T$8:T243)+1,"")</f>
        <v/>
      </c>
      <c r="U244" s="33" ph="1">
        <f t="shared" si="33"/>
        <v>0</v>
      </c>
      <c r="V244" s="1" t="str" ph="1">
        <f t="shared" si="31"/>
        <v/>
      </c>
    </row>
    <row r="245" spans="1:22" ht="52.5" customHeight="1" ph="1" x14ac:dyDescent="0.4">
      <c r="A245" s="30" ph="1"/>
      <c r="B245" t="str" ph="1">
        <f t="shared" si="27"/>
        <v/>
      </c>
      <c r="C245" t="str" ph="1">
        <f t="shared" si="28"/>
        <v/>
      </c>
      <c r="D245" t="str" ph="1">
        <f t="shared" si="29"/>
        <v/>
      </c>
      <c r="E245" s="54" t="str" ph="1">
        <f t="shared" si="30"/>
        <v/>
      </c>
      <c r="F245" s="8" ph="1">
        <v>139</v>
      </c>
      <c r="G245" s="1" t="str" ph="1">
        <f t="shared" si="26"/>
        <v/>
      </c>
      <c r="H245" s="30" ph="1"/>
      <c r="I245" s="30" ph="1"/>
      <c r="J245" s="30" ph="1"/>
      <c r="K245" s="30" ph="1"/>
      <c r="L245" s="30" ph="1"/>
      <c r="M245" s="30" ph="1"/>
      <c r="N245" s="30" ph="1"/>
      <c r="O245" s="36" ph="1"/>
      <c r="P245" s="36" ph="1"/>
      <c r="Q245" s="36" ph="1"/>
      <c r="R245" s="62" ph="1"/>
      <c r="S245" s="9" t="str" ph="1">
        <f t="shared" si="32"/>
        <v>✕</v>
      </c>
      <c r="T245" s="33" t="str" ph="1">
        <f>IF(S245="○",MAX($T$8:T244)+1,"")</f>
        <v/>
      </c>
      <c r="U245" s="33" ph="1">
        <f t="shared" si="33"/>
        <v>0</v>
      </c>
      <c r="V245" s="1" t="str" ph="1">
        <f t="shared" si="31"/>
        <v/>
      </c>
    </row>
    <row r="246" spans="1:22" ht="52.5" customHeight="1" ph="1" x14ac:dyDescent="0.4">
      <c r="A246" s="30" ph="1"/>
      <c r="B246" t="str" ph="1">
        <f t="shared" si="27"/>
        <v/>
      </c>
      <c r="C246" t="str" ph="1">
        <f t="shared" si="28"/>
        <v/>
      </c>
      <c r="D246" t="str" ph="1">
        <f t="shared" si="29"/>
        <v/>
      </c>
      <c r="E246" s="54" t="str" ph="1">
        <f t="shared" si="30"/>
        <v/>
      </c>
      <c r="F246" s="8" ph="1">
        <v>139</v>
      </c>
      <c r="G246" s="1" t="str" ph="1">
        <f t="shared" si="26"/>
        <v/>
      </c>
      <c r="H246" s="30" ph="1"/>
      <c r="I246" s="30" ph="1"/>
      <c r="J246" s="30" ph="1"/>
      <c r="K246" s="30" ph="1"/>
      <c r="L246" s="30" ph="1"/>
      <c r="M246" s="30" ph="1"/>
      <c r="N246" s="30" ph="1"/>
      <c r="O246" s="36" ph="1"/>
      <c r="P246" s="36" ph="1"/>
      <c r="Q246" s="36" ph="1"/>
      <c r="R246" s="62" ph="1"/>
      <c r="S246" s="9" t="str" ph="1">
        <f t="shared" si="32"/>
        <v>✕</v>
      </c>
      <c r="T246" s="33" t="str" ph="1">
        <f>IF(S246="○",MAX($T$8:T245)+1,"")</f>
        <v/>
      </c>
      <c r="U246" s="33" ph="1">
        <f t="shared" si="33"/>
        <v>0</v>
      </c>
      <c r="V246" s="1" t="str" ph="1">
        <f t="shared" si="31"/>
        <v/>
      </c>
    </row>
    <row r="247" spans="1:22" ht="52.5" customHeight="1" ph="1" x14ac:dyDescent="0.4">
      <c r="A247" s="30" ph="1"/>
      <c r="B247" t="str" ph="1">
        <f t="shared" si="27"/>
        <v/>
      </c>
      <c r="C247" t="str" ph="1">
        <f t="shared" si="28"/>
        <v/>
      </c>
      <c r="D247" t="str" ph="1">
        <f t="shared" si="29"/>
        <v/>
      </c>
      <c r="E247" s="54" t="str" ph="1">
        <f t="shared" si="30"/>
        <v/>
      </c>
      <c r="F247" s="8" ph="1">
        <v>139</v>
      </c>
      <c r="G247" s="1" t="str" ph="1">
        <f t="shared" si="26"/>
        <v/>
      </c>
      <c r="H247" s="30" ph="1"/>
      <c r="I247" s="30" ph="1"/>
      <c r="J247" s="30" ph="1"/>
      <c r="K247" s="30" ph="1"/>
      <c r="L247" s="30" ph="1"/>
      <c r="M247" s="30" ph="1"/>
      <c r="N247" s="30" ph="1"/>
      <c r="O247" s="36" ph="1"/>
      <c r="P247" s="36" ph="1"/>
      <c r="Q247" s="36" ph="1"/>
      <c r="R247" s="62" ph="1"/>
      <c r="S247" s="9" t="str" ph="1">
        <f t="shared" si="32"/>
        <v>✕</v>
      </c>
      <c r="T247" s="33" t="str" ph="1">
        <f>IF(S247="○",MAX($T$8:T246)+1,"")</f>
        <v/>
      </c>
      <c r="U247" s="33" ph="1">
        <f t="shared" si="33"/>
        <v>0</v>
      </c>
      <c r="V247" s="1" t="str" ph="1">
        <f t="shared" si="31"/>
        <v/>
      </c>
    </row>
    <row r="248" spans="1:22" ht="52.5" customHeight="1" ph="1" x14ac:dyDescent="0.4">
      <c r="A248" s="30" ph="1"/>
      <c r="B248" t="str" ph="1">
        <f t="shared" si="27"/>
        <v/>
      </c>
      <c r="C248" t="str" ph="1">
        <f t="shared" si="28"/>
        <v/>
      </c>
      <c r="D248" t="str" ph="1">
        <f t="shared" si="29"/>
        <v/>
      </c>
      <c r="E248" s="54" t="str" ph="1">
        <f t="shared" si="30"/>
        <v/>
      </c>
      <c r="F248" s="8" ph="1">
        <v>139</v>
      </c>
      <c r="G248" s="1" t="str" ph="1">
        <f t="shared" si="26"/>
        <v/>
      </c>
      <c r="H248" s="30" ph="1"/>
      <c r="I248" s="30" ph="1"/>
      <c r="J248" s="30" ph="1"/>
      <c r="K248" s="30" ph="1"/>
      <c r="L248" s="30" ph="1"/>
      <c r="M248" s="30" ph="1"/>
      <c r="N248" s="30" ph="1"/>
      <c r="O248" s="36" ph="1"/>
      <c r="P248" s="36" ph="1"/>
      <c r="Q248" s="36" ph="1"/>
      <c r="R248" s="62" ph="1"/>
      <c r="S248" s="9" t="str" ph="1">
        <f t="shared" si="32"/>
        <v>✕</v>
      </c>
      <c r="T248" s="33" t="str" ph="1">
        <f>IF(S248="○",MAX($T$8:T247)+1,"")</f>
        <v/>
      </c>
      <c r="U248" s="33" ph="1">
        <f t="shared" si="33"/>
        <v>0</v>
      </c>
      <c r="V248" s="1" t="str" ph="1">
        <f t="shared" si="31"/>
        <v/>
      </c>
    </row>
    <row r="249" spans="1:22" ht="52.5" customHeight="1" ph="1" x14ac:dyDescent="0.4">
      <c r="A249" s="30" ph="1"/>
      <c r="B249" t="str" ph="1">
        <f t="shared" si="27"/>
        <v/>
      </c>
      <c r="C249" t="str" ph="1">
        <f t="shared" si="28"/>
        <v/>
      </c>
      <c r="D249" t="str" ph="1">
        <f t="shared" si="29"/>
        <v/>
      </c>
      <c r="E249" s="54" t="str" ph="1">
        <f t="shared" si="30"/>
        <v/>
      </c>
      <c r="F249" s="8" ph="1">
        <v>139</v>
      </c>
      <c r="G249" s="1" t="str" ph="1">
        <f t="shared" si="26"/>
        <v/>
      </c>
      <c r="H249" s="30" ph="1"/>
      <c r="I249" s="30" ph="1"/>
      <c r="J249" s="30" ph="1"/>
      <c r="K249" s="30" ph="1"/>
      <c r="L249" s="30" ph="1"/>
      <c r="M249" s="30" ph="1"/>
      <c r="N249" s="30" ph="1"/>
      <c r="O249" s="36" ph="1"/>
      <c r="P249" s="36" ph="1"/>
      <c r="Q249" s="36" ph="1"/>
      <c r="R249" s="62" ph="1"/>
      <c r="S249" s="9" t="str" ph="1">
        <f t="shared" si="32"/>
        <v>✕</v>
      </c>
      <c r="T249" s="33" t="str" ph="1">
        <f>IF(S249="○",MAX($T$8:T248)+1,"")</f>
        <v/>
      </c>
      <c r="U249" s="33" ph="1">
        <f t="shared" si="33"/>
        <v>0</v>
      </c>
      <c r="V249" s="1" t="str" ph="1">
        <f t="shared" si="31"/>
        <v/>
      </c>
    </row>
    <row r="250" spans="1:22" ht="52.5" customHeight="1" ph="1" x14ac:dyDescent="0.4">
      <c r="A250" s="30" ph="1"/>
      <c r="B250" t="str" ph="1">
        <f t="shared" si="27"/>
        <v/>
      </c>
      <c r="C250" t="str" ph="1">
        <f t="shared" si="28"/>
        <v/>
      </c>
      <c r="D250" t="str" ph="1">
        <f t="shared" si="29"/>
        <v/>
      </c>
      <c r="E250" s="54" t="str" ph="1">
        <f t="shared" si="30"/>
        <v/>
      </c>
      <c r="F250" s="8" ph="1">
        <v>139</v>
      </c>
      <c r="G250" s="1" t="str" ph="1">
        <f t="shared" si="26"/>
        <v/>
      </c>
      <c r="H250" s="30" ph="1"/>
      <c r="I250" s="30" ph="1"/>
      <c r="J250" s="30" ph="1"/>
      <c r="K250" s="30" ph="1"/>
      <c r="L250" s="30" ph="1"/>
      <c r="M250" s="30" ph="1"/>
      <c r="N250" s="30" ph="1"/>
      <c r="O250" s="36" ph="1"/>
      <c r="P250" s="36" ph="1"/>
      <c r="Q250" s="36" ph="1"/>
      <c r="R250" s="62" ph="1"/>
      <c r="S250" s="9" t="str" ph="1">
        <f t="shared" si="32"/>
        <v>✕</v>
      </c>
      <c r="T250" s="33" t="str" ph="1">
        <f>IF(S250="○",MAX($T$8:T249)+1,"")</f>
        <v/>
      </c>
      <c r="U250" s="33" ph="1">
        <f t="shared" si="33"/>
        <v>0</v>
      </c>
      <c r="V250" s="1" t="str" ph="1">
        <f t="shared" si="31"/>
        <v/>
      </c>
    </row>
    <row r="251" spans="1:22" ht="52.5" customHeight="1" ph="1" x14ac:dyDescent="0.4">
      <c r="A251" s="30" ph="1"/>
      <c r="B251" t="str" ph="1">
        <f t="shared" si="27"/>
        <v/>
      </c>
      <c r="C251" t="str" ph="1">
        <f t="shared" si="28"/>
        <v/>
      </c>
      <c r="D251" t="str" ph="1">
        <f t="shared" si="29"/>
        <v/>
      </c>
      <c r="E251" s="54" t="str" ph="1">
        <f t="shared" si="30"/>
        <v/>
      </c>
      <c r="F251" s="8" ph="1">
        <v>139</v>
      </c>
      <c r="G251" s="1" t="str" ph="1">
        <f t="shared" si="26"/>
        <v/>
      </c>
      <c r="H251" s="30" ph="1"/>
      <c r="I251" s="30" ph="1"/>
      <c r="J251" s="30" ph="1"/>
      <c r="K251" s="30" ph="1"/>
      <c r="L251" s="30" ph="1"/>
      <c r="M251" s="30" ph="1"/>
      <c r="N251" s="30" ph="1"/>
      <c r="O251" s="36" ph="1"/>
      <c r="P251" s="36" ph="1"/>
      <c r="Q251" s="36" ph="1"/>
      <c r="R251" s="62" ph="1"/>
      <c r="S251" s="9" t="str" ph="1">
        <f t="shared" si="32"/>
        <v>✕</v>
      </c>
      <c r="T251" s="33" t="str" ph="1">
        <f>IF(S251="○",MAX($T$8:T250)+1,"")</f>
        <v/>
      </c>
      <c r="U251" s="33" ph="1">
        <f t="shared" si="33"/>
        <v>0</v>
      </c>
      <c r="V251" s="1" t="str" ph="1">
        <f t="shared" si="31"/>
        <v/>
      </c>
    </row>
    <row r="252" spans="1:22" ht="52.5" customHeight="1" ph="1" x14ac:dyDescent="0.4">
      <c r="A252" s="30" ph="1"/>
      <c r="B252" t="str" ph="1">
        <f t="shared" si="27"/>
        <v/>
      </c>
      <c r="C252" t="str" ph="1">
        <f t="shared" si="28"/>
        <v/>
      </c>
      <c r="D252" t="str" ph="1">
        <f t="shared" si="29"/>
        <v/>
      </c>
      <c r="E252" s="54" t="str" ph="1">
        <f t="shared" si="30"/>
        <v/>
      </c>
      <c r="F252" s="8" ph="1">
        <v>139</v>
      </c>
      <c r="G252" s="1" t="str" ph="1">
        <f t="shared" si="26"/>
        <v/>
      </c>
      <c r="H252" s="30" ph="1"/>
      <c r="I252" s="30" ph="1"/>
      <c r="J252" s="30" ph="1"/>
      <c r="K252" s="30" ph="1"/>
      <c r="L252" s="30" ph="1"/>
      <c r="M252" s="30" ph="1"/>
      <c r="N252" s="30" ph="1"/>
      <c r="O252" s="36" ph="1"/>
      <c r="P252" s="36" ph="1"/>
      <c r="Q252" s="36" ph="1"/>
      <c r="R252" s="62" ph="1"/>
      <c r="S252" s="9" t="str" ph="1">
        <f t="shared" si="32"/>
        <v>✕</v>
      </c>
      <c r="T252" s="33" t="str" ph="1">
        <f>IF(S252="○",MAX($T$8:T251)+1,"")</f>
        <v/>
      </c>
      <c r="U252" s="33" ph="1">
        <f t="shared" si="33"/>
        <v>0</v>
      </c>
      <c r="V252" s="1" t="str" ph="1">
        <f t="shared" si="31"/>
        <v/>
      </c>
    </row>
    <row r="253" spans="1:22" ht="52.5" customHeight="1" ph="1" x14ac:dyDescent="0.4">
      <c r="A253" s="30" ph="1"/>
      <c r="B253" t="str" ph="1">
        <f t="shared" si="27"/>
        <v/>
      </c>
      <c r="C253" t="str" ph="1">
        <f t="shared" si="28"/>
        <v/>
      </c>
      <c r="D253" t="str" ph="1">
        <f t="shared" si="29"/>
        <v/>
      </c>
      <c r="E253" s="54" t="str" ph="1">
        <f t="shared" si="30"/>
        <v/>
      </c>
      <c r="F253" s="8" ph="1">
        <v>139</v>
      </c>
      <c r="G253" s="1" t="str" ph="1">
        <f t="shared" si="26"/>
        <v/>
      </c>
      <c r="H253" s="30" ph="1"/>
      <c r="I253" s="30" ph="1"/>
      <c r="J253" s="30" ph="1"/>
      <c r="K253" s="30" ph="1"/>
      <c r="L253" s="30" ph="1"/>
      <c r="M253" s="30" ph="1"/>
      <c r="N253" s="30" ph="1"/>
      <c r="O253" s="36" ph="1"/>
      <c r="P253" s="36" ph="1"/>
      <c r="Q253" s="36" ph="1"/>
      <c r="R253" s="62" ph="1"/>
      <c r="S253" s="9" t="str" ph="1">
        <f t="shared" si="32"/>
        <v>✕</v>
      </c>
      <c r="T253" s="33" t="str" ph="1">
        <f>IF(S253="○",MAX($T$8:T252)+1,"")</f>
        <v/>
      </c>
      <c r="U253" s="33" ph="1">
        <f t="shared" si="33"/>
        <v>0</v>
      </c>
      <c r="V253" s="1" t="str" ph="1">
        <f t="shared" si="31"/>
        <v/>
      </c>
    </row>
    <row r="254" spans="1:22" ht="52.5" customHeight="1" ph="1" x14ac:dyDescent="0.4">
      <c r="A254" s="30" ph="1"/>
      <c r="B254" t="str" ph="1">
        <f t="shared" si="27"/>
        <v/>
      </c>
      <c r="C254" t="str" ph="1">
        <f t="shared" si="28"/>
        <v/>
      </c>
      <c r="D254" t="str" ph="1">
        <f t="shared" si="29"/>
        <v/>
      </c>
      <c r="E254" s="54" t="str" ph="1">
        <f t="shared" si="30"/>
        <v/>
      </c>
      <c r="F254" s="8" ph="1">
        <v>139</v>
      </c>
      <c r="G254" s="1" t="str" ph="1">
        <f t="shared" si="26"/>
        <v/>
      </c>
      <c r="H254" s="30" ph="1"/>
      <c r="I254" s="30" ph="1"/>
      <c r="J254" s="30" ph="1"/>
      <c r="K254" s="30" ph="1"/>
      <c r="L254" s="30" ph="1"/>
      <c r="M254" s="30" ph="1"/>
      <c r="N254" s="30" ph="1"/>
      <c r="O254" s="36" ph="1"/>
      <c r="P254" s="36" ph="1"/>
      <c r="Q254" s="36" ph="1"/>
      <c r="R254" s="62" ph="1"/>
      <c r="S254" s="9" t="str" ph="1">
        <f t="shared" si="32"/>
        <v>✕</v>
      </c>
      <c r="T254" s="33" t="str" ph="1">
        <f>IF(S254="○",MAX($T$8:T253)+1,"")</f>
        <v/>
      </c>
      <c r="U254" s="33" ph="1">
        <f t="shared" si="33"/>
        <v>0</v>
      </c>
      <c r="V254" s="1" t="str" ph="1">
        <f t="shared" si="31"/>
        <v/>
      </c>
    </row>
    <row r="255" spans="1:22" ht="52.5" customHeight="1" ph="1" x14ac:dyDescent="0.4">
      <c r="A255" s="30" ph="1"/>
      <c r="B255" t="str" ph="1">
        <f t="shared" si="27"/>
        <v/>
      </c>
      <c r="C255" t="str" ph="1">
        <f t="shared" si="28"/>
        <v/>
      </c>
      <c r="D255" t="str" ph="1">
        <f t="shared" si="29"/>
        <v/>
      </c>
      <c r="E255" s="54" t="str" ph="1">
        <f t="shared" si="30"/>
        <v/>
      </c>
      <c r="F255" s="8" ph="1">
        <v>139</v>
      </c>
      <c r="G255" s="1" t="str" ph="1">
        <f t="shared" si="26"/>
        <v/>
      </c>
      <c r="H255" s="30" ph="1"/>
      <c r="I255" s="30" ph="1"/>
      <c r="J255" s="30" ph="1"/>
      <c r="K255" s="30" ph="1"/>
      <c r="L255" s="30" ph="1"/>
      <c r="M255" s="30" ph="1"/>
      <c r="N255" s="30" ph="1"/>
      <c r="O255" s="36" ph="1"/>
      <c r="P255" s="36" ph="1"/>
      <c r="Q255" s="36" ph="1"/>
      <c r="R255" s="62" ph="1"/>
      <c r="S255" s="9" t="str" ph="1">
        <f t="shared" si="32"/>
        <v>✕</v>
      </c>
      <c r="T255" s="33" t="str" ph="1">
        <f>IF(S255="○",MAX($T$8:T254)+1,"")</f>
        <v/>
      </c>
      <c r="U255" s="33" ph="1">
        <f t="shared" si="33"/>
        <v>0</v>
      </c>
      <c r="V255" s="1" t="str" ph="1">
        <f t="shared" si="31"/>
        <v/>
      </c>
    </row>
    <row r="256" spans="1:22" ht="52.5" customHeight="1" ph="1" x14ac:dyDescent="0.4">
      <c r="A256" s="30" ph="1"/>
      <c r="B256" t="str" ph="1">
        <f t="shared" si="27"/>
        <v/>
      </c>
      <c r="C256" t="str" ph="1">
        <f t="shared" si="28"/>
        <v/>
      </c>
      <c r="D256" t="str" ph="1">
        <f t="shared" si="29"/>
        <v/>
      </c>
      <c r="E256" s="54" t="str" ph="1">
        <f t="shared" si="30"/>
        <v/>
      </c>
      <c r="F256" s="8" ph="1">
        <v>139</v>
      </c>
      <c r="G256" s="1" t="str" ph="1">
        <f t="shared" si="26"/>
        <v/>
      </c>
      <c r="H256" s="30" ph="1"/>
      <c r="I256" s="30" ph="1"/>
      <c r="J256" s="30" ph="1"/>
      <c r="K256" s="30" ph="1"/>
      <c r="L256" s="30" ph="1"/>
      <c r="M256" s="30" ph="1"/>
      <c r="N256" s="30" ph="1"/>
      <c r="O256" s="36" ph="1"/>
      <c r="P256" s="36" ph="1"/>
      <c r="Q256" s="36" ph="1"/>
      <c r="R256" s="62" ph="1"/>
      <c r="S256" s="9" t="str" ph="1">
        <f t="shared" si="32"/>
        <v>✕</v>
      </c>
      <c r="T256" s="33" t="str" ph="1">
        <f>IF(S256="○",MAX($T$8:T255)+1,"")</f>
        <v/>
      </c>
      <c r="U256" s="33" ph="1">
        <f t="shared" si="33"/>
        <v>0</v>
      </c>
      <c r="V256" s="1" t="str" ph="1">
        <f t="shared" si="31"/>
        <v/>
      </c>
    </row>
    <row r="257" spans="1:22" ht="52.5" customHeight="1" ph="1" x14ac:dyDescent="0.4">
      <c r="A257" s="30" ph="1"/>
      <c r="B257" t="str" ph="1">
        <f t="shared" si="27"/>
        <v/>
      </c>
      <c r="C257" t="str" ph="1">
        <f t="shared" si="28"/>
        <v/>
      </c>
      <c r="D257" t="str" ph="1">
        <f t="shared" si="29"/>
        <v/>
      </c>
      <c r="E257" s="54" t="str" ph="1">
        <f t="shared" si="30"/>
        <v/>
      </c>
      <c r="F257" s="8" ph="1">
        <v>139</v>
      </c>
      <c r="G257" s="1" t="str" ph="1">
        <f t="shared" si="26"/>
        <v/>
      </c>
      <c r="H257" s="30" ph="1"/>
      <c r="I257" s="30" ph="1"/>
      <c r="J257" s="30" ph="1"/>
      <c r="K257" s="30" ph="1"/>
      <c r="L257" s="30" ph="1"/>
      <c r="M257" s="30" ph="1"/>
      <c r="N257" s="30" ph="1"/>
      <c r="O257" s="36" ph="1"/>
      <c r="P257" s="36" ph="1"/>
      <c r="Q257" s="36" ph="1"/>
      <c r="R257" s="62" ph="1"/>
      <c r="S257" s="9" t="str" ph="1">
        <f t="shared" si="32"/>
        <v>✕</v>
      </c>
      <c r="T257" s="33" t="str" ph="1">
        <f>IF(S257="○",MAX($T$8:T256)+1,"")</f>
        <v/>
      </c>
      <c r="U257" s="33" ph="1">
        <f t="shared" si="33"/>
        <v>0</v>
      </c>
      <c r="V257" s="1" t="str" ph="1">
        <f t="shared" si="31"/>
        <v/>
      </c>
    </row>
    <row r="258" spans="1:22" ht="27.75" ph="1" x14ac:dyDescent="0.4">
      <c r="A258" s="30" ph="1"/>
      <c r="B258" t="str" ph="1">
        <f t="shared" si="27"/>
        <v/>
      </c>
      <c r="C258" t="str" ph="1">
        <f t="shared" si="28"/>
        <v/>
      </c>
      <c r="D258" t="str" ph="1">
        <f t="shared" si="29"/>
        <v/>
      </c>
      <c r="E258" s="54" t="str" ph="1">
        <f t="shared" si="30"/>
        <v/>
      </c>
      <c r="F258" s="8" ph="1">
        <v>139</v>
      </c>
      <c r="G258" s="1" t="str" ph="1">
        <f t="shared" si="26"/>
        <v/>
      </c>
      <c r="H258" s="30" ph="1"/>
      <c r="I258" s="30" ph="1"/>
      <c r="J258" s="30" ph="1"/>
      <c r="K258" s="30" ph="1"/>
      <c r="L258" s="30" ph="1"/>
      <c r="M258" s="30" ph="1"/>
      <c r="N258" s="30" ph="1"/>
      <c r="O258" s="36" ph="1"/>
      <c r="P258" s="36" ph="1"/>
      <c r="Q258" s="36" ph="1"/>
      <c r="R258" s="62" ph="1"/>
      <c r="S258" s="9" t="str" ph="1">
        <f t="shared" si="32"/>
        <v>✕</v>
      </c>
      <c r="T258" s="33" t="str" ph="1">
        <f>IF(S258="○",MAX($T$8:T257)+1,"")</f>
        <v/>
      </c>
      <c r="U258" s="33" ph="1">
        <f t="shared" si="33"/>
        <v>0</v>
      </c>
      <c r="V258" s="1" t="str" ph="1">
        <f t="shared" si="31"/>
        <v/>
      </c>
    </row>
    <row r="259" spans="1:22" ht="27.75" ph="1" x14ac:dyDescent="0.4">
      <c r="A259" s="30" ph="1"/>
      <c r="B259" t="str" ph="1">
        <f t="shared" si="27"/>
        <v/>
      </c>
      <c r="C259" t="str" ph="1">
        <f t="shared" si="28"/>
        <v/>
      </c>
      <c r="D259" t="str" ph="1">
        <f t="shared" si="29"/>
        <v/>
      </c>
      <c r="E259" s="54" t="str" ph="1">
        <f t="shared" si="30"/>
        <v/>
      </c>
      <c r="F259" s="8" ph="1">
        <v>139</v>
      </c>
      <c r="G259" s="1" t="str" ph="1">
        <f t="shared" si="26"/>
        <v/>
      </c>
      <c r="H259" s="30" ph="1"/>
      <c r="I259" s="30" ph="1"/>
      <c r="J259" s="30" ph="1"/>
      <c r="K259" s="30" ph="1"/>
      <c r="L259" s="30" ph="1"/>
      <c r="M259" s="30" ph="1"/>
      <c r="N259" s="30" ph="1"/>
      <c r="O259" s="36" ph="1"/>
      <c r="P259" s="36" ph="1"/>
      <c r="Q259" s="36" ph="1"/>
      <c r="R259" s="62" ph="1"/>
      <c r="S259" s="9" t="str" ph="1">
        <f t="shared" si="32"/>
        <v>✕</v>
      </c>
      <c r="T259" s="33" t="str" ph="1">
        <f>IF(S259="○",MAX($T$8:T258)+1,"")</f>
        <v/>
      </c>
      <c r="U259" s="33" ph="1">
        <f t="shared" si="33"/>
        <v>0</v>
      </c>
      <c r="V259" s="1" t="str" ph="1">
        <f t="shared" si="31"/>
        <v/>
      </c>
    </row>
    <row r="260" spans="1:22" ht="27.75" ph="1" x14ac:dyDescent="0.4">
      <c r="A260" s="30" ph="1"/>
      <c r="B260" t="str" ph="1">
        <f t="shared" si="27"/>
        <v/>
      </c>
      <c r="C260" t="str" ph="1">
        <f t="shared" si="28"/>
        <v/>
      </c>
      <c r="D260" t="str" ph="1">
        <f t="shared" si="29"/>
        <v/>
      </c>
      <c r="E260" s="54" t="str" ph="1">
        <f t="shared" si="30"/>
        <v/>
      </c>
      <c r="F260" s="8" ph="1">
        <v>139</v>
      </c>
      <c r="G260" s="1" t="str" ph="1">
        <f t="shared" si="26"/>
        <v/>
      </c>
      <c r="H260" s="30" ph="1"/>
      <c r="I260" s="30" ph="1"/>
      <c r="J260" s="30" ph="1"/>
      <c r="K260" s="30" ph="1"/>
      <c r="L260" s="30" ph="1"/>
      <c r="M260" s="30" ph="1"/>
      <c r="N260" s="30" ph="1"/>
      <c r="O260" s="36" ph="1"/>
      <c r="P260" s="36" ph="1"/>
      <c r="Q260" s="36" ph="1"/>
      <c r="R260" s="62" ph="1"/>
      <c r="S260" s="9" t="str" ph="1">
        <f t="shared" si="32"/>
        <v>✕</v>
      </c>
      <c r="T260" s="33" t="str" ph="1">
        <f>IF(S260="○",MAX($T$8:T259)+1,"")</f>
        <v/>
      </c>
      <c r="U260" s="33" ph="1">
        <f t="shared" si="33"/>
        <v>0</v>
      </c>
      <c r="V260" s="1" t="str" ph="1">
        <f t="shared" si="31"/>
        <v/>
      </c>
    </row>
    <row r="261" spans="1:22" ht="27.75" ph="1" x14ac:dyDescent="0.4">
      <c r="A261" s="30" ph="1"/>
      <c r="B261" t="str" ph="1">
        <f t="shared" si="27"/>
        <v/>
      </c>
      <c r="C261" t="str" ph="1">
        <f t="shared" si="28"/>
        <v/>
      </c>
      <c r="D261" t="str" ph="1">
        <f t="shared" si="29"/>
        <v/>
      </c>
      <c r="E261" s="54" t="str" ph="1">
        <f t="shared" si="30"/>
        <v/>
      </c>
      <c r="F261" s="8" ph="1">
        <v>139</v>
      </c>
      <c r="G261" s="1" t="str" ph="1">
        <f t="shared" ref="G261:G280" si="34">IF(IFERROR(MATCH(F261,$T$8:$T$143,0),0)&gt;=1,MATCH(F261,$T$8:$T$143,0),"")</f>
        <v/>
      </c>
      <c r="H261" s="30" ph="1"/>
      <c r="I261" s="30" ph="1"/>
      <c r="J261" s="30" ph="1"/>
      <c r="K261" s="30" ph="1"/>
      <c r="L261" s="30" ph="1"/>
      <c r="M261" s="30" ph="1"/>
      <c r="N261" s="30" ph="1"/>
      <c r="O261" s="36" ph="1"/>
      <c r="P261" s="36" ph="1"/>
      <c r="Q261" s="36" ph="1"/>
      <c r="R261" s="62" ph="1"/>
      <c r="S261" s="9" t="str" ph="1">
        <f t="shared" si="32"/>
        <v>✕</v>
      </c>
      <c r="T261" s="33" t="str" ph="1">
        <f>IF(S261="○",MAX($T$8:T260)+1,"")</f>
        <v/>
      </c>
      <c r="U261" s="33" ph="1">
        <f t="shared" si="33"/>
        <v>0</v>
      </c>
      <c r="V261" s="1" t="str" ph="1">
        <f t="shared" si="31"/>
        <v/>
      </c>
    </row>
    <row r="262" spans="1:22" ht="27.75" ph="1" x14ac:dyDescent="0.4">
      <c r="A262" s="30" ph="1"/>
      <c r="B262" t="str" ph="1">
        <f t="shared" ref="B262:B280" si="35">IF(G262="","",INDEX($O$8:$O$143,G262,1))</f>
        <v/>
      </c>
      <c r="C262" t="str" ph="1">
        <f t="shared" ref="C262:C280" si="36">IF(G262="","",IF(INDEX($P$8:$P$143,G262,1)="","",INDEX($P$8:$P$143,G262,1)))</f>
        <v/>
      </c>
      <c r="D262" t="str" ph="1">
        <f t="shared" ref="D262:D280" si="37">IF(G262="","",IF(INDEX($Q$8:$Q$143,G262,1)="","",INDEX($Q$8:$Q$143,G262,1)))</f>
        <v/>
      </c>
      <c r="E262" s="54" t="str" ph="1">
        <f t="shared" ref="E262:E280" si="38">IF(G262="","",INDEX($R$8:$R$143,G262,1))</f>
        <v/>
      </c>
      <c r="F262" s="8" ph="1">
        <v>139</v>
      </c>
      <c r="G262" s="1" t="str" ph="1">
        <f t="shared" si="34"/>
        <v/>
      </c>
      <c r="H262" s="30" ph="1"/>
      <c r="I262" s="30" ph="1"/>
      <c r="J262" s="30" ph="1"/>
      <c r="K262" s="30" ph="1"/>
      <c r="L262" s="30" ph="1"/>
      <c r="M262" s="30" ph="1"/>
      <c r="N262" s="30" ph="1"/>
      <c r="O262" s="36" ph="1"/>
      <c r="P262" s="36" ph="1"/>
      <c r="Q262" s="36" ph="1"/>
      <c r="R262" s="62" ph="1"/>
      <c r="S262" s="9" t="str" ph="1">
        <f t="shared" si="32"/>
        <v>✕</v>
      </c>
      <c r="T262" s="33" t="str" ph="1">
        <f>IF(S262="○",MAX($T$8:T261)+1,"")</f>
        <v/>
      </c>
      <c r="U262" s="33" ph="1">
        <f t="shared" si="33"/>
        <v>0</v>
      </c>
      <c r="V262" s="1" t="str" ph="1">
        <f t="shared" si="31"/>
        <v/>
      </c>
    </row>
    <row r="263" spans="1:22" ht="27.75" ph="1" x14ac:dyDescent="0.4">
      <c r="A263" s="30" ph="1"/>
      <c r="B263" t="str" ph="1">
        <f t="shared" si="35"/>
        <v/>
      </c>
      <c r="C263" t="str" ph="1">
        <f t="shared" si="36"/>
        <v/>
      </c>
      <c r="D263" t="str" ph="1">
        <f t="shared" si="37"/>
        <v/>
      </c>
      <c r="E263" s="54" t="str" ph="1">
        <f t="shared" si="38"/>
        <v/>
      </c>
      <c r="F263" s="8" ph="1">
        <v>139</v>
      </c>
      <c r="G263" s="1" t="str" ph="1">
        <f t="shared" si="34"/>
        <v/>
      </c>
      <c r="H263" s="30" ph="1"/>
      <c r="I263" s="30" ph="1"/>
      <c r="J263" s="30" ph="1"/>
      <c r="K263" s="30" ph="1"/>
      <c r="L263" s="30" ph="1"/>
      <c r="M263" s="30" ph="1"/>
      <c r="N263" s="30" ph="1"/>
      <c r="O263" s="36" ph="1"/>
      <c r="P263" s="36" ph="1"/>
      <c r="Q263" s="36" ph="1"/>
      <c r="R263" s="62" ph="1"/>
      <c r="S263" s="9" t="str" ph="1">
        <f t="shared" si="32"/>
        <v>✕</v>
      </c>
      <c r="T263" s="33" t="str" ph="1">
        <f>IF(S263="○",MAX($T$8:T262)+1,"")</f>
        <v/>
      </c>
      <c r="U263" s="33" ph="1">
        <f t="shared" si="33"/>
        <v>0</v>
      </c>
      <c r="V263" s="1" t="str" ph="1">
        <f t="shared" si="31"/>
        <v/>
      </c>
    </row>
    <row r="264" spans="1:22" ht="27.75" ph="1" x14ac:dyDescent="0.4">
      <c r="A264" s="30" ph="1"/>
      <c r="B264" t="str" ph="1">
        <f t="shared" si="35"/>
        <v/>
      </c>
      <c r="C264" t="str" ph="1">
        <f t="shared" si="36"/>
        <v/>
      </c>
      <c r="D264" t="str" ph="1">
        <f t="shared" si="37"/>
        <v/>
      </c>
      <c r="E264" s="54" t="str" ph="1">
        <f t="shared" si="38"/>
        <v/>
      </c>
      <c r="F264" s="8" ph="1">
        <v>139</v>
      </c>
      <c r="G264" s="1" t="str" ph="1">
        <f t="shared" si="34"/>
        <v/>
      </c>
      <c r="H264" s="30" ph="1"/>
      <c r="I264" s="30" ph="1"/>
      <c r="J264" s="30" ph="1"/>
      <c r="K264" s="30" ph="1"/>
      <c r="L264" s="30" ph="1"/>
      <c r="M264" s="30" ph="1"/>
      <c r="N264" s="30" ph="1"/>
      <c r="O264" s="36" ph="1"/>
      <c r="P264" s="36" ph="1"/>
      <c r="Q264" s="36" ph="1"/>
      <c r="R264" s="62" ph="1"/>
      <c r="S264" s="9" t="str" ph="1">
        <f t="shared" si="32"/>
        <v>✕</v>
      </c>
      <c r="T264" s="33" t="str" ph="1">
        <f>IF(S264="○",MAX($T$8:T263)+1,"")</f>
        <v/>
      </c>
      <c r="U264" s="33" ph="1">
        <f t="shared" si="33"/>
        <v>0</v>
      </c>
      <c r="V264" s="1" t="str" ph="1">
        <f t="shared" ref="V264:V300" si="39">PHONETIC(P264)&amp;PHONETIC(Q264)&amp;PHONETIC(R264)</f>
        <v/>
      </c>
    </row>
    <row r="265" spans="1:22" ht="27.75" ph="1" x14ac:dyDescent="0.4">
      <c r="A265" s="30" ph="1"/>
      <c r="B265" t="str" ph="1">
        <f t="shared" si="35"/>
        <v/>
      </c>
      <c r="C265" t="str" ph="1">
        <f t="shared" si="36"/>
        <v/>
      </c>
      <c r="D265" t="str" ph="1">
        <f t="shared" si="37"/>
        <v/>
      </c>
      <c r="E265" s="54" t="str" ph="1">
        <f t="shared" si="38"/>
        <v/>
      </c>
      <c r="F265" s="8" ph="1">
        <v>139</v>
      </c>
      <c r="G265" s="1" t="str" ph="1">
        <f t="shared" si="34"/>
        <v/>
      </c>
      <c r="H265" s="30" ph="1"/>
      <c r="I265" s="30" ph="1"/>
      <c r="J265" s="30" ph="1"/>
      <c r="K265" s="30" ph="1"/>
      <c r="L265" s="30" ph="1"/>
      <c r="M265" s="30" ph="1"/>
      <c r="N265" s="30" ph="1"/>
      <c r="O265" s="36" ph="1"/>
      <c r="P265" s="36" ph="1"/>
      <c r="Q265" s="36" ph="1"/>
      <c r="R265" s="62" ph="1"/>
      <c r="S265" s="9" t="str" ph="1">
        <f t="shared" si="32"/>
        <v>✕</v>
      </c>
      <c r="T265" s="33" t="str" ph="1">
        <f>IF(S265="○",MAX($T$8:T264)+1,"")</f>
        <v/>
      </c>
      <c r="U265" s="33" ph="1">
        <f t="shared" si="33"/>
        <v>0</v>
      </c>
      <c r="V265" s="1" t="str" ph="1">
        <f t="shared" si="39"/>
        <v/>
      </c>
    </row>
    <row r="266" spans="1:22" ht="27.75" ph="1" x14ac:dyDescent="0.4">
      <c r="A266" s="30" ph="1"/>
      <c r="B266" t="str" ph="1">
        <f t="shared" si="35"/>
        <v/>
      </c>
      <c r="C266" t="str" ph="1">
        <f t="shared" si="36"/>
        <v/>
      </c>
      <c r="D266" t="str" ph="1">
        <f t="shared" si="37"/>
        <v/>
      </c>
      <c r="E266" s="54" t="str" ph="1">
        <f t="shared" si="38"/>
        <v/>
      </c>
      <c r="F266" s="8" ph="1">
        <v>139</v>
      </c>
      <c r="G266" s="1" t="str" ph="1">
        <f t="shared" si="34"/>
        <v/>
      </c>
      <c r="H266" s="30" ph="1"/>
      <c r="I266" s="30" ph="1"/>
      <c r="J266" s="30" ph="1"/>
      <c r="K266" s="30" ph="1"/>
      <c r="L266" s="30" ph="1"/>
      <c r="M266" s="30" ph="1"/>
      <c r="N266" s="30" ph="1"/>
      <c r="O266" s="36" ph="1"/>
      <c r="P266" s="36" ph="1"/>
      <c r="Q266" s="36" ph="1"/>
      <c r="R266" s="62" ph="1"/>
      <c r="S266" s="9" t="str" ph="1">
        <f t="shared" si="32"/>
        <v>✕</v>
      </c>
      <c r="T266" s="33" t="str" ph="1">
        <f>IF(S266="○",MAX($T$8:T265)+1,"")</f>
        <v/>
      </c>
      <c r="U266" s="33" ph="1">
        <f t="shared" si="33"/>
        <v>0</v>
      </c>
      <c r="V266" s="1" t="str" ph="1">
        <f t="shared" si="39"/>
        <v/>
      </c>
    </row>
    <row r="267" spans="1:22" ht="27.75" ph="1" x14ac:dyDescent="0.4">
      <c r="A267" s="30" ph="1"/>
      <c r="B267" t="str" ph="1">
        <f t="shared" si="35"/>
        <v/>
      </c>
      <c r="C267" t="str" ph="1">
        <f t="shared" si="36"/>
        <v/>
      </c>
      <c r="D267" t="str" ph="1">
        <f t="shared" si="37"/>
        <v/>
      </c>
      <c r="E267" s="54" t="str" ph="1">
        <f t="shared" si="38"/>
        <v/>
      </c>
      <c r="F267" s="8" ph="1">
        <v>139</v>
      </c>
      <c r="G267" s="1" t="str" ph="1">
        <f t="shared" si="34"/>
        <v/>
      </c>
      <c r="H267" s="30" ph="1"/>
      <c r="I267" s="30" ph="1"/>
      <c r="J267" s="30" ph="1"/>
      <c r="K267" s="30" ph="1"/>
      <c r="L267" s="30" ph="1"/>
      <c r="M267" s="30" ph="1"/>
      <c r="N267" s="30" ph="1"/>
      <c r="O267" s="36" ph="1"/>
      <c r="P267" s="36" ph="1"/>
      <c r="Q267" s="36" ph="1"/>
      <c r="R267" s="62" ph="1"/>
      <c r="S267" s="9" t="str" ph="1">
        <f t="shared" si="32"/>
        <v>✕</v>
      </c>
      <c r="T267" s="33" t="str" ph="1">
        <f>IF(S267="○",MAX($T$8:T266)+1,"")</f>
        <v/>
      </c>
      <c r="U267" s="33" ph="1">
        <f t="shared" si="33"/>
        <v>0</v>
      </c>
      <c r="V267" s="1" t="str" ph="1">
        <f t="shared" si="39"/>
        <v/>
      </c>
    </row>
    <row r="268" spans="1:22" ht="27.75" ph="1" x14ac:dyDescent="0.4">
      <c r="A268" s="30" ph="1"/>
      <c r="B268" t="str" ph="1">
        <f t="shared" si="35"/>
        <v/>
      </c>
      <c r="C268" t="str" ph="1">
        <f t="shared" si="36"/>
        <v/>
      </c>
      <c r="D268" t="str" ph="1">
        <f t="shared" si="37"/>
        <v/>
      </c>
      <c r="E268" s="54" t="str" ph="1">
        <f t="shared" si="38"/>
        <v/>
      </c>
      <c r="F268" s="8" ph="1">
        <v>139</v>
      </c>
      <c r="G268" s="1" t="str" ph="1">
        <f t="shared" si="34"/>
        <v/>
      </c>
      <c r="H268" s="30" ph="1"/>
      <c r="I268" s="30" ph="1"/>
      <c r="J268" s="30" ph="1"/>
      <c r="K268" s="30" ph="1"/>
      <c r="L268" s="30" ph="1"/>
      <c r="M268" s="30" ph="1"/>
      <c r="N268" s="30" ph="1"/>
      <c r="O268" s="36" ph="1"/>
      <c r="P268" s="36" ph="1"/>
      <c r="Q268" s="36" ph="1"/>
      <c r="R268" s="62" ph="1"/>
      <c r="S268" s="9" t="str" ph="1">
        <f t="shared" si="32"/>
        <v>✕</v>
      </c>
      <c r="T268" s="33" t="str" ph="1">
        <f>IF(S268="○",MAX($T$8:T267)+1,"")</f>
        <v/>
      </c>
      <c r="U268" s="33" ph="1">
        <f t="shared" si="33"/>
        <v>0</v>
      </c>
      <c r="V268" s="1" t="str" ph="1">
        <f t="shared" si="39"/>
        <v/>
      </c>
    </row>
    <row r="269" spans="1:22" ht="27.75" ph="1" x14ac:dyDescent="0.4">
      <c r="A269" s="30" ph="1"/>
      <c r="B269" t="str" ph="1">
        <f t="shared" si="35"/>
        <v/>
      </c>
      <c r="C269" t="str" ph="1">
        <f t="shared" si="36"/>
        <v/>
      </c>
      <c r="D269" t="str" ph="1">
        <f t="shared" si="37"/>
        <v/>
      </c>
      <c r="E269" s="54" t="str" ph="1">
        <f t="shared" si="38"/>
        <v/>
      </c>
      <c r="F269" s="8" ph="1">
        <v>139</v>
      </c>
      <c r="G269" s="1" t="str" ph="1">
        <f t="shared" si="34"/>
        <v/>
      </c>
      <c r="H269" s="30" ph="1"/>
      <c r="I269" s="30" ph="1"/>
      <c r="J269" s="30" ph="1"/>
      <c r="K269" s="30" ph="1"/>
      <c r="L269" s="30" ph="1"/>
      <c r="M269" s="30" ph="1"/>
      <c r="N269" s="30" ph="1"/>
      <c r="O269" s="36" ph="1"/>
      <c r="P269" s="36" ph="1"/>
      <c r="Q269" s="36" ph="1"/>
      <c r="R269" s="62" ph="1"/>
      <c r="S269" s="9" t="str" ph="1">
        <f t="shared" si="32"/>
        <v>✕</v>
      </c>
      <c r="T269" s="33" t="str" ph="1">
        <f>IF(S269="○",MAX($T$8:T268)+1,"")</f>
        <v/>
      </c>
      <c r="U269" s="33" ph="1">
        <f t="shared" si="33"/>
        <v>0</v>
      </c>
      <c r="V269" s="1" t="str" ph="1">
        <f t="shared" si="39"/>
        <v/>
      </c>
    </row>
    <row r="270" spans="1:22" ht="27.75" ph="1" x14ac:dyDescent="0.4">
      <c r="A270" s="30" ph="1"/>
      <c r="B270" t="str" ph="1">
        <f t="shared" si="35"/>
        <v/>
      </c>
      <c r="C270" t="str" ph="1">
        <f t="shared" si="36"/>
        <v/>
      </c>
      <c r="D270" t="str" ph="1">
        <f t="shared" si="37"/>
        <v/>
      </c>
      <c r="E270" s="54" t="str" ph="1">
        <f t="shared" si="38"/>
        <v/>
      </c>
      <c r="F270" s="8" ph="1">
        <v>139</v>
      </c>
      <c r="G270" s="1" t="str" ph="1">
        <f t="shared" si="34"/>
        <v/>
      </c>
      <c r="H270" s="30" ph="1"/>
      <c r="I270" s="30" ph="1"/>
      <c r="J270" s="30" ph="1"/>
      <c r="K270" s="30" ph="1"/>
      <c r="L270" s="30" ph="1"/>
      <c r="M270" s="30" ph="1"/>
      <c r="N270" s="30" ph="1"/>
      <c r="O270" s="36" ph="1"/>
      <c r="P270" s="36" ph="1"/>
      <c r="Q270" s="36" ph="1"/>
      <c r="R270" s="62" ph="1"/>
      <c r="S270" s="9" t="str" ph="1">
        <f t="shared" si="32"/>
        <v>✕</v>
      </c>
      <c r="T270" s="33" t="str" ph="1">
        <f>IF(S270="○",MAX($T$8:T269)+1,"")</f>
        <v/>
      </c>
      <c r="U270" s="33" ph="1">
        <f t="shared" si="33"/>
        <v>0</v>
      </c>
      <c r="V270" s="1" t="str" ph="1">
        <f t="shared" si="39"/>
        <v/>
      </c>
    </row>
    <row r="271" spans="1:22" ht="27.75" ph="1" x14ac:dyDescent="0.4">
      <c r="A271" s="30" ph="1"/>
      <c r="B271" t="str" ph="1">
        <f t="shared" si="35"/>
        <v/>
      </c>
      <c r="C271" t="str" ph="1">
        <f t="shared" si="36"/>
        <v/>
      </c>
      <c r="D271" t="str" ph="1">
        <f t="shared" si="37"/>
        <v/>
      </c>
      <c r="E271" s="54" t="str" ph="1">
        <f t="shared" si="38"/>
        <v/>
      </c>
      <c r="F271" s="8" ph="1">
        <v>139</v>
      </c>
      <c r="G271" s="1" t="str" ph="1">
        <f t="shared" si="34"/>
        <v/>
      </c>
      <c r="H271" s="30" ph="1"/>
      <c r="I271" s="30" ph="1"/>
      <c r="J271" s="30" ph="1"/>
      <c r="K271" s="30" ph="1"/>
      <c r="L271" s="30" ph="1"/>
      <c r="M271" s="30" ph="1"/>
      <c r="N271" s="30" ph="1"/>
      <c r="O271" s="36" ph="1"/>
      <c r="P271" s="36" ph="1"/>
      <c r="Q271" s="36" ph="1"/>
      <c r="R271" s="62" ph="1"/>
      <c r="S271" s="9" t="str" ph="1">
        <f t="shared" si="32"/>
        <v>✕</v>
      </c>
      <c r="T271" s="33" t="str" ph="1">
        <f>IF(S271="○",MAX($T$8:T270)+1,"")</f>
        <v/>
      </c>
      <c r="U271" s="33" ph="1">
        <f t="shared" si="33"/>
        <v>0</v>
      </c>
      <c r="V271" s="1" t="str" ph="1">
        <f t="shared" si="39"/>
        <v/>
      </c>
    </row>
    <row r="272" spans="1:22" ht="27.75" ph="1" x14ac:dyDescent="0.4">
      <c r="A272" s="30" ph="1"/>
      <c r="B272" t="str" ph="1">
        <f t="shared" si="35"/>
        <v/>
      </c>
      <c r="C272" t="str" ph="1">
        <f t="shared" si="36"/>
        <v/>
      </c>
      <c r="D272" t="str" ph="1">
        <f t="shared" si="37"/>
        <v/>
      </c>
      <c r="E272" s="54" t="str" ph="1">
        <f t="shared" si="38"/>
        <v/>
      </c>
      <c r="F272" s="8" ph="1">
        <v>139</v>
      </c>
      <c r="G272" s="1" t="str" ph="1">
        <f t="shared" si="34"/>
        <v/>
      </c>
      <c r="H272" s="30" ph="1"/>
      <c r="I272" s="30" ph="1"/>
      <c r="J272" s="30" ph="1"/>
      <c r="K272" s="30" ph="1"/>
      <c r="L272" s="30" ph="1"/>
      <c r="M272" s="30" ph="1"/>
      <c r="N272" s="30" ph="1"/>
      <c r="O272" s="36" ph="1"/>
      <c r="P272" s="36" ph="1"/>
      <c r="Q272" s="36" ph="1"/>
      <c r="R272" s="62" ph="1"/>
      <c r="S272" s="9" t="str" ph="1">
        <f t="shared" ref="S272:S300" si="40">IF(AND($D$2&lt;&gt;"",IFERROR(FIND(PHONETIC($D$2),V272),0)&gt;=1),"○","✕")</f>
        <v>✕</v>
      </c>
      <c r="T272" s="33" t="str" ph="1">
        <f>IF(S272="○",MAX($T$8:T271)+1,"")</f>
        <v/>
      </c>
      <c r="U272" s="33" ph="1">
        <f t="shared" ref="U272:U300" si="41">LEN(R272)</f>
        <v>0</v>
      </c>
      <c r="V272" s="1" t="str" ph="1">
        <f t="shared" si="39"/>
        <v/>
      </c>
    </row>
    <row r="273" spans="1:22" ht="27.75" ph="1" x14ac:dyDescent="0.4">
      <c r="A273" s="30" ph="1"/>
      <c r="B273" t="str" ph="1">
        <f t="shared" si="35"/>
        <v/>
      </c>
      <c r="C273" t="str" ph="1">
        <f t="shared" si="36"/>
        <v/>
      </c>
      <c r="D273" t="str" ph="1">
        <f t="shared" si="37"/>
        <v/>
      </c>
      <c r="E273" s="54" t="str" ph="1">
        <f t="shared" si="38"/>
        <v/>
      </c>
      <c r="F273" s="8" ph="1">
        <v>139</v>
      </c>
      <c r="G273" s="1" t="str" ph="1">
        <f t="shared" si="34"/>
        <v/>
      </c>
      <c r="H273" s="30" ph="1"/>
      <c r="I273" s="30" ph="1"/>
      <c r="J273" s="30" ph="1"/>
      <c r="K273" s="30" ph="1"/>
      <c r="L273" s="30" ph="1"/>
      <c r="M273" s="30" ph="1"/>
      <c r="N273" s="30" ph="1"/>
      <c r="O273" s="36" ph="1"/>
      <c r="P273" s="36" ph="1"/>
      <c r="Q273" s="36" ph="1"/>
      <c r="R273" s="62" ph="1"/>
      <c r="S273" s="9" t="str" ph="1">
        <f t="shared" si="40"/>
        <v>✕</v>
      </c>
      <c r="T273" s="33" t="str" ph="1">
        <f>IF(S273="○",MAX($T$8:T272)+1,"")</f>
        <v/>
      </c>
      <c r="U273" s="33" ph="1">
        <f t="shared" si="41"/>
        <v>0</v>
      </c>
      <c r="V273" s="1" t="str" ph="1">
        <f t="shared" si="39"/>
        <v/>
      </c>
    </row>
    <row r="274" spans="1:22" ht="27.75" ph="1" x14ac:dyDescent="0.4">
      <c r="A274" s="30" ph="1"/>
      <c r="B274" t="str" ph="1">
        <f t="shared" si="35"/>
        <v/>
      </c>
      <c r="C274" t="str" ph="1">
        <f t="shared" si="36"/>
        <v/>
      </c>
      <c r="D274" t="str" ph="1">
        <f t="shared" si="37"/>
        <v/>
      </c>
      <c r="E274" s="54" t="str" ph="1">
        <f t="shared" si="38"/>
        <v/>
      </c>
      <c r="F274" s="8" ph="1">
        <v>139</v>
      </c>
      <c r="G274" s="1" t="str" ph="1">
        <f t="shared" si="34"/>
        <v/>
      </c>
      <c r="H274" s="30" ph="1"/>
      <c r="I274" s="30" ph="1"/>
      <c r="J274" s="30" ph="1"/>
      <c r="K274" s="30" ph="1"/>
      <c r="L274" s="30" ph="1"/>
      <c r="M274" s="30" ph="1"/>
      <c r="N274" s="30" ph="1"/>
      <c r="O274" s="36" ph="1"/>
      <c r="P274" s="36" ph="1"/>
      <c r="Q274" s="36" ph="1"/>
      <c r="R274" s="62" ph="1"/>
      <c r="S274" s="9" t="str" ph="1">
        <f t="shared" si="40"/>
        <v>✕</v>
      </c>
      <c r="T274" s="33" t="str" ph="1">
        <f>IF(S274="○",MAX($T$8:T273)+1,"")</f>
        <v/>
      </c>
      <c r="U274" s="33" ph="1">
        <f t="shared" si="41"/>
        <v>0</v>
      </c>
      <c r="V274" s="1" t="str" ph="1">
        <f t="shared" si="39"/>
        <v/>
      </c>
    </row>
    <row r="275" spans="1:22" ht="27.75" ph="1" x14ac:dyDescent="0.4">
      <c r="A275" s="30" ph="1"/>
      <c r="B275" t="str" ph="1">
        <f t="shared" si="35"/>
        <v/>
      </c>
      <c r="C275" t="str" ph="1">
        <f t="shared" si="36"/>
        <v/>
      </c>
      <c r="D275" t="str" ph="1">
        <f t="shared" si="37"/>
        <v/>
      </c>
      <c r="E275" s="54" t="str" ph="1">
        <f t="shared" si="38"/>
        <v/>
      </c>
      <c r="F275" s="8" ph="1">
        <v>139</v>
      </c>
      <c r="G275" s="1" t="str" ph="1">
        <f t="shared" si="34"/>
        <v/>
      </c>
      <c r="H275" s="30" ph="1"/>
      <c r="I275" s="30" ph="1"/>
      <c r="J275" s="30" ph="1"/>
      <c r="K275" s="30" ph="1"/>
      <c r="L275" s="30" ph="1"/>
      <c r="M275" s="30" ph="1"/>
      <c r="N275" s="30" ph="1"/>
      <c r="O275" s="36" ph="1"/>
      <c r="P275" s="36" ph="1"/>
      <c r="Q275" s="36" ph="1"/>
      <c r="R275" s="62" ph="1"/>
      <c r="S275" s="9" t="str" ph="1">
        <f t="shared" si="40"/>
        <v>✕</v>
      </c>
      <c r="T275" s="33" t="str" ph="1">
        <f>IF(S275="○",MAX($T$8:T274)+1,"")</f>
        <v/>
      </c>
      <c r="U275" s="33" ph="1">
        <f t="shared" si="41"/>
        <v>0</v>
      </c>
      <c r="V275" s="1" t="str" ph="1">
        <f t="shared" si="39"/>
        <v/>
      </c>
    </row>
    <row r="276" spans="1:22" ht="27.75" ph="1" x14ac:dyDescent="0.4">
      <c r="A276" s="30" ph="1"/>
      <c r="B276" t="str" ph="1">
        <f t="shared" si="35"/>
        <v/>
      </c>
      <c r="C276" t="str" ph="1">
        <f t="shared" si="36"/>
        <v/>
      </c>
      <c r="D276" t="str" ph="1">
        <f t="shared" si="37"/>
        <v/>
      </c>
      <c r="E276" s="54" t="str" ph="1">
        <f t="shared" si="38"/>
        <v/>
      </c>
      <c r="F276" s="8" ph="1">
        <v>139</v>
      </c>
      <c r="G276" s="1" t="str" ph="1">
        <f t="shared" si="34"/>
        <v/>
      </c>
      <c r="H276" s="30" ph="1"/>
      <c r="I276" s="30" ph="1"/>
      <c r="J276" s="30" ph="1"/>
      <c r="K276" s="30" ph="1"/>
      <c r="L276" s="30" ph="1"/>
      <c r="M276" s="30" ph="1"/>
      <c r="N276" s="30" ph="1"/>
      <c r="O276" s="36" ph="1"/>
      <c r="P276" s="36" ph="1"/>
      <c r="Q276" s="36" ph="1"/>
      <c r="R276" s="62" ph="1"/>
      <c r="S276" s="9" t="str" ph="1">
        <f t="shared" si="40"/>
        <v>✕</v>
      </c>
      <c r="T276" s="33" t="str" ph="1">
        <f>IF(S276="○",MAX($T$8:T275)+1,"")</f>
        <v/>
      </c>
      <c r="U276" s="33" ph="1">
        <f t="shared" si="41"/>
        <v>0</v>
      </c>
      <c r="V276" s="1" t="str" ph="1">
        <f t="shared" si="39"/>
        <v/>
      </c>
    </row>
    <row r="277" spans="1:22" ht="27.75" ph="1" x14ac:dyDescent="0.4">
      <c r="A277" s="30" ph="1"/>
      <c r="B277" t="str" ph="1">
        <f t="shared" si="35"/>
        <v/>
      </c>
      <c r="C277" t="str" ph="1">
        <f t="shared" si="36"/>
        <v/>
      </c>
      <c r="D277" t="str" ph="1">
        <f t="shared" si="37"/>
        <v/>
      </c>
      <c r="E277" s="54" t="str" ph="1">
        <f t="shared" si="38"/>
        <v/>
      </c>
      <c r="F277" s="8" ph="1">
        <v>139</v>
      </c>
      <c r="G277" s="1" t="str" ph="1">
        <f t="shared" si="34"/>
        <v/>
      </c>
      <c r="H277" s="30" ph="1"/>
      <c r="I277" s="30" ph="1"/>
      <c r="J277" s="30" ph="1"/>
      <c r="K277" s="30" ph="1"/>
      <c r="L277" s="30" ph="1"/>
      <c r="M277" s="30" ph="1"/>
      <c r="N277" s="30" ph="1"/>
      <c r="O277" s="36" ph="1"/>
      <c r="P277" s="36" ph="1"/>
      <c r="Q277" s="36" ph="1"/>
      <c r="R277" s="62" ph="1"/>
      <c r="S277" s="9" t="str" ph="1">
        <f t="shared" si="40"/>
        <v>✕</v>
      </c>
      <c r="T277" s="33" t="str" ph="1">
        <f>IF(S277="○",MAX($T$8:T276)+1,"")</f>
        <v/>
      </c>
      <c r="U277" s="33" ph="1">
        <f t="shared" si="41"/>
        <v>0</v>
      </c>
      <c r="V277" s="1" t="str" ph="1">
        <f t="shared" si="39"/>
        <v/>
      </c>
    </row>
    <row r="278" spans="1:22" ht="27.75" ph="1" x14ac:dyDescent="0.4">
      <c r="A278" s="30" ph="1"/>
      <c r="B278" t="str" ph="1">
        <f t="shared" si="35"/>
        <v/>
      </c>
      <c r="C278" t="str" ph="1">
        <f t="shared" si="36"/>
        <v/>
      </c>
      <c r="D278" t="str" ph="1">
        <f t="shared" si="37"/>
        <v/>
      </c>
      <c r="E278" s="54" t="str" ph="1">
        <f t="shared" si="38"/>
        <v/>
      </c>
      <c r="F278" s="8" ph="1">
        <v>139</v>
      </c>
      <c r="G278" s="1" t="str" ph="1">
        <f t="shared" si="34"/>
        <v/>
      </c>
      <c r="H278" s="30" ph="1"/>
      <c r="I278" s="30" ph="1"/>
      <c r="J278" s="30" ph="1"/>
      <c r="K278" s="30" ph="1"/>
      <c r="L278" s="30" ph="1"/>
      <c r="M278" s="30" ph="1"/>
      <c r="N278" s="30" ph="1"/>
      <c r="O278" s="36" ph="1"/>
      <c r="P278" s="36" ph="1"/>
      <c r="Q278" s="36" ph="1"/>
      <c r="R278" s="62" ph="1"/>
      <c r="S278" s="9" t="str" ph="1">
        <f t="shared" si="40"/>
        <v>✕</v>
      </c>
      <c r="T278" s="33" t="str" ph="1">
        <f>IF(S278="○",MAX($T$8:T277)+1,"")</f>
        <v/>
      </c>
      <c r="U278" s="33" ph="1">
        <f t="shared" si="41"/>
        <v>0</v>
      </c>
      <c r="V278" s="1" t="str" ph="1">
        <f t="shared" si="39"/>
        <v/>
      </c>
    </row>
    <row r="279" spans="1:22" ht="27.75" ph="1" x14ac:dyDescent="0.4">
      <c r="A279" s="30" ph="1"/>
      <c r="B279" t="str" ph="1">
        <f t="shared" si="35"/>
        <v/>
      </c>
      <c r="C279" t="str" ph="1">
        <f t="shared" si="36"/>
        <v/>
      </c>
      <c r="D279" t="str" ph="1">
        <f t="shared" si="37"/>
        <v/>
      </c>
      <c r="E279" s="54" t="str" ph="1">
        <f t="shared" si="38"/>
        <v/>
      </c>
      <c r="F279" s="8" ph="1">
        <v>139</v>
      </c>
      <c r="G279" s="1" t="str" ph="1">
        <f t="shared" si="34"/>
        <v/>
      </c>
      <c r="H279" s="30" ph="1"/>
      <c r="I279" s="30" ph="1"/>
      <c r="J279" s="30" ph="1"/>
      <c r="K279" s="30" ph="1"/>
      <c r="L279" s="30" ph="1"/>
      <c r="M279" s="30" ph="1"/>
      <c r="N279" s="30" ph="1"/>
      <c r="O279" s="36" ph="1"/>
      <c r="P279" s="36" ph="1"/>
      <c r="Q279" s="36" ph="1"/>
      <c r="R279" s="62" ph="1"/>
      <c r="S279" s="9" t="str" ph="1">
        <f t="shared" si="40"/>
        <v>✕</v>
      </c>
      <c r="T279" s="33" t="str" ph="1">
        <f>IF(S279="○",MAX($T$8:T278)+1,"")</f>
        <v/>
      </c>
      <c r="U279" s="33" ph="1">
        <f t="shared" si="41"/>
        <v>0</v>
      </c>
      <c r="V279" s="1" t="str" ph="1">
        <f t="shared" si="39"/>
        <v/>
      </c>
    </row>
    <row r="280" spans="1:22" ht="27.75" ph="1" x14ac:dyDescent="0.4">
      <c r="A280" s="30" ph="1"/>
      <c r="B280" t="str" ph="1">
        <f t="shared" si="35"/>
        <v/>
      </c>
      <c r="C280" t="str" ph="1">
        <f t="shared" si="36"/>
        <v/>
      </c>
      <c r="D280" t="str" ph="1">
        <f t="shared" si="37"/>
        <v/>
      </c>
      <c r="E280" s="54" t="str" ph="1">
        <f t="shared" si="38"/>
        <v/>
      </c>
      <c r="F280" s="8" ph="1">
        <v>139</v>
      </c>
      <c r="G280" s="1" t="str" ph="1">
        <f t="shared" si="34"/>
        <v/>
      </c>
      <c r="H280" s="30" ph="1"/>
      <c r="I280" s="30" ph="1"/>
      <c r="J280" s="30" ph="1"/>
      <c r="K280" s="30" ph="1"/>
      <c r="L280" s="30" ph="1"/>
      <c r="M280" s="30" ph="1"/>
      <c r="N280" s="30" ph="1"/>
      <c r="O280" s="37" ph="1"/>
      <c r="P280" s="37" ph="1"/>
      <c r="Q280" s="37" ph="1"/>
      <c r="R280" s="63" ph="1"/>
      <c r="S280" s="31" t="str" ph="1">
        <f t="shared" si="40"/>
        <v>✕</v>
      </c>
      <c r="T280" s="33" t="str" ph="1">
        <f>IF(S280="○",MAX($T$8:T279)+1,"")</f>
        <v/>
      </c>
      <c r="U280" s="33" ph="1">
        <f t="shared" si="41"/>
        <v>0</v>
      </c>
      <c r="V280" s="1" t="str" ph="1">
        <f t="shared" si="39"/>
        <v/>
      </c>
    </row>
    <row r="281" spans="1:22" ht="28.5" customHeight="1" ph="1" x14ac:dyDescent="0.35">
      <c r="O281" s="64" ph="1"/>
      <c r="P281" s="64" ph="1"/>
      <c r="Q281" s="64" ph="1"/>
      <c r="R281" s="64" ph="1"/>
      <c r="S281" s="35" t="str" ph="1">
        <f t="shared" si="40"/>
        <v>✕</v>
      </c>
      <c r="T281" s="33" t="str" ph="1">
        <f>IF(S281="○",MAX($T$8:T280)+1,"")</f>
        <v/>
      </c>
      <c r="U281" s="33" ph="1">
        <f t="shared" si="41"/>
        <v>0</v>
      </c>
      <c r="V281" s="1" t="str" ph="1">
        <f t="shared" si="39"/>
        <v/>
      </c>
    </row>
    <row r="282" spans="1:22" ht="28.5" customHeight="1" ph="1" x14ac:dyDescent="0.35">
      <c r="O282" s="64" ph="1"/>
      <c r="P282" s="64" ph="1"/>
      <c r="Q282" s="64" ph="1"/>
      <c r="R282" s="64" ph="1"/>
      <c r="S282" s="35" t="str" ph="1">
        <f t="shared" si="40"/>
        <v>✕</v>
      </c>
      <c r="T282" s="33" t="str" ph="1">
        <f>IF(S282="○",MAX($T$8:T281)+1,"")</f>
        <v/>
      </c>
      <c r="U282" s="33" ph="1">
        <f t="shared" si="41"/>
        <v>0</v>
      </c>
      <c r="V282" s="1" t="str" ph="1">
        <f t="shared" si="39"/>
        <v/>
      </c>
    </row>
    <row r="283" spans="1:22" ht="28.5" customHeight="1" ph="1" x14ac:dyDescent="0.35">
      <c r="O283" s="64" ph="1"/>
      <c r="P283" s="64" ph="1"/>
      <c r="Q283" s="64" ph="1"/>
      <c r="R283" s="64" ph="1"/>
      <c r="S283" s="35" t="str" ph="1">
        <f t="shared" si="40"/>
        <v>✕</v>
      </c>
      <c r="T283" s="33" t="str" ph="1">
        <f>IF(S283="○",MAX($T$8:T282)+1,"")</f>
        <v/>
      </c>
      <c r="U283" s="33" ph="1">
        <f t="shared" si="41"/>
        <v>0</v>
      </c>
      <c r="V283" s="1" t="str" ph="1">
        <f t="shared" si="39"/>
        <v/>
      </c>
    </row>
    <row r="284" spans="1:22" ht="28.5" customHeight="1" ph="1" x14ac:dyDescent="0.35">
      <c r="O284" s="64" ph="1"/>
      <c r="P284" s="64" ph="1"/>
      <c r="Q284" s="64" ph="1"/>
      <c r="R284" s="64" ph="1"/>
      <c r="S284" s="35" t="str" ph="1">
        <f t="shared" si="40"/>
        <v>✕</v>
      </c>
      <c r="T284" s="33" t="str" ph="1">
        <f>IF(S284="○",MAX($T$8:T283)+1,"")</f>
        <v/>
      </c>
      <c r="U284" s="33" ph="1">
        <f t="shared" si="41"/>
        <v>0</v>
      </c>
      <c r="V284" s="1" t="str" ph="1">
        <f t="shared" si="39"/>
        <v/>
      </c>
    </row>
    <row r="285" spans="1:22" ht="28.5" customHeight="1" ph="1" x14ac:dyDescent="0.35">
      <c r="O285" s="64" ph="1"/>
      <c r="P285" s="64" ph="1"/>
      <c r="Q285" s="64" ph="1"/>
      <c r="R285" s="64" ph="1"/>
      <c r="S285" s="35" t="str" ph="1">
        <f t="shared" si="40"/>
        <v>✕</v>
      </c>
      <c r="T285" s="33" t="str" ph="1">
        <f>IF(S285="○",MAX($T$8:T284)+1,"")</f>
        <v/>
      </c>
      <c r="U285" s="33" ph="1">
        <f t="shared" si="41"/>
        <v>0</v>
      </c>
      <c r="V285" s="1" t="str" ph="1">
        <f t="shared" si="39"/>
        <v/>
      </c>
    </row>
    <row r="286" spans="1:22" ht="28.5" customHeight="1" ph="1" x14ac:dyDescent="0.35">
      <c r="O286" s="64" ph="1"/>
      <c r="P286" s="64" ph="1"/>
      <c r="Q286" s="64" ph="1"/>
      <c r="R286" s="64" ph="1"/>
      <c r="S286" s="35" t="str" ph="1">
        <f t="shared" si="40"/>
        <v>✕</v>
      </c>
      <c r="T286" s="33" t="str" ph="1">
        <f>IF(S286="○",MAX($T$8:T285)+1,"")</f>
        <v/>
      </c>
      <c r="U286" s="33" ph="1">
        <f t="shared" si="41"/>
        <v>0</v>
      </c>
      <c r="V286" s="1" t="str" ph="1">
        <f t="shared" si="39"/>
        <v/>
      </c>
    </row>
    <row r="287" spans="1:22" ht="28.5" customHeight="1" ph="1" x14ac:dyDescent="0.35">
      <c r="O287" s="64" ph="1"/>
      <c r="P287" s="64" ph="1"/>
      <c r="Q287" s="64" ph="1"/>
      <c r="R287" s="64" ph="1"/>
      <c r="S287" s="35" t="str" ph="1">
        <f t="shared" si="40"/>
        <v>✕</v>
      </c>
      <c r="T287" s="33" t="str" ph="1">
        <f>IF(S287="○",MAX($T$8:T286)+1,"")</f>
        <v/>
      </c>
      <c r="U287" s="33" ph="1">
        <f t="shared" si="41"/>
        <v>0</v>
      </c>
      <c r="V287" s="1" t="str" ph="1">
        <f t="shared" si="39"/>
        <v/>
      </c>
    </row>
    <row r="288" spans="1:22" ht="28.5" customHeight="1" ph="1" x14ac:dyDescent="0.35">
      <c r="O288" s="64" ph="1"/>
      <c r="P288" s="64" ph="1"/>
      <c r="Q288" s="64" ph="1"/>
      <c r="R288" s="64" ph="1"/>
      <c r="S288" s="35" t="str" ph="1">
        <f t="shared" si="40"/>
        <v>✕</v>
      </c>
      <c r="T288" s="33" t="str" ph="1">
        <f>IF(S288="○",MAX($T$8:T287)+1,"")</f>
        <v/>
      </c>
      <c r="U288" s="33" ph="1">
        <f t="shared" si="41"/>
        <v>0</v>
      </c>
      <c r="V288" s="1" t="str" ph="1">
        <f t="shared" si="39"/>
        <v/>
      </c>
    </row>
    <row r="289" spans="15:22" ht="28.5" customHeight="1" ph="1" x14ac:dyDescent="0.35">
      <c r="O289" s="64" ph="1"/>
      <c r="P289" s="64" ph="1"/>
      <c r="Q289" s="64" ph="1"/>
      <c r="R289" s="64" ph="1"/>
      <c r="S289" s="35" t="str" ph="1">
        <f t="shared" si="40"/>
        <v>✕</v>
      </c>
      <c r="T289" s="33" t="str" ph="1">
        <f>IF(S289="○",MAX($T$8:T288)+1,"")</f>
        <v/>
      </c>
      <c r="U289" s="33" ph="1">
        <f t="shared" si="41"/>
        <v>0</v>
      </c>
      <c r="V289" s="1" t="str" ph="1">
        <f t="shared" si="39"/>
        <v/>
      </c>
    </row>
    <row r="290" spans="15:22" ht="28.5" customHeight="1" ph="1" x14ac:dyDescent="0.35">
      <c r="O290" s="64" ph="1"/>
      <c r="P290" s="64" ph="1"/>
      <c r="Q290" s="64" ph="1"/>
      <c r="R290" s="64" ph="1"/>
      <c r="S290" s="35" t="str" ph="1">
        <f t="shared" si="40"/>
        <v>✕</v>
      </c>
      <c r="T290" s="33" t="str" ph="1">
        <f>IF(S290="○",MAX($T$8:T289)+1,"")</f>
        <v/>
      </c>
      <c r="U290" s="33" ph="1">
        <f t="shared" si="41"/>
        <v>0</v>
      </c>
      <c r="V290" s="1" t="str" ph="1">
        <f t="shared" si="39"/>
        <v/>
      </c>
    </row>
    <row r="291" spans="15:22" ht="28.5" customHeight="1" ph="1" x14ac:dyDescent="0.35">
      <c r="O291" s="64" ph="1"/>
      <c r="P291" s="64" ph="1"/>
      <c r="Q291" s="64" ph="1"/>
      <c r="R291" s="64" ph="1"/>
      <c r="S291" s="32" t="str" ph="1">
        <f t="shared" si="40"/>
        <v>✕</v>
      </c>
      <c r="T291" s="33" t="str" ph="1">
        <f>IF(S291="○",MAX($T$8:T290)+1,"")</f>
        <v/>
      </c>
      <c r="U291" s="33" ph="1">
        <f t="shared" si="41"/>
        <v>0</v>
      </c>
      <c r="V291" s="1" t="str" ph="1">
        <f t="shared" si="39"/>
        <v/>
      </c>
    </row>
    <row r="292" spans="15:22" ht="28.5" customHeight="1" ph="1" x14ac:dyDescent="0.35">
      <c r="O292" s="64" ph="1"/>
      <c r="P292" s="64" ph="1"/>
      <c r="Q292" s="64" ph="1"/>
      <c r="R292" s="64" ph="1"/>
      <c r="S292" s="32" t="str" ph="1">
        <f t="shared" si="40"/>
        <v>✕</v>
      </c>
      <c r="T292" s="33" t="str" ph="1">
        <f>IF(S292="○",MAX($T$8:T291)+1,"")</f>
        <v/>
      </c>
      <c r="U292" s="33" ph="1">
        <f t="shared" si="41"/>
        <v>0</v>
      </c>
      <c r="V292" s="1" t="str" ph="1">
        <f t="shared" si="39"/>
        <v/>
      </c>
    </row>
    <row r="293" spans="15:22" ht="28.5" customHeight="1" ph="1" x14ac:dyDescent="0.35">
      <c r="O293" s="64" ph="1"/>
      <c r="P293" s="64" ph="1"/>
      <c r="Q293" s="64" ph="1"/>
      <c r="R293" s="64" ph="1"/>
      <c r="S293" s="32" t="str" ph="1">
        <f t="shared" si="40"/>
        <v>✕</v>
      </c>
      <c r="T293" s="33" t="str" ph="1">
        <f>IF(S293="○",MAX($T$8:T292)+1,"")</f>
        <v/>
      </c>
      <c r="U293" s="33" ph="1">
        <f t="shared" si="41"/>
        <v>0</v>
      </c>
      <c r="V293" s="1" t="str" ph="1">
        <f t="shared" si="39"/>
        <v/>
      </c>
    </row>
    <row r="294" spans="15:22" ht="28.5" customHeight="1" ph="1" x14ac:dyDescent="0.35">
      <c r="O294" s="64" ph="1"/>
      <c r="P294" s="64" ph="1"/>
      <c r="Q294" s="64" ph="1"/>
      <c r="R294" s="64" ph="1"/>
      <c r="S294" s="32" t="str" ph="1">
        <f t="shared" si="40"/>
        <v>✕</v>
      </c>
      <c r="T294" s="33" t="str" ph="1">
        <f>IF(S294="○",MAX($T$8:T293)+1,"")</f>
        <v/>
      </c>
      <c r="U294" s="33" ph="1">
        <f t="shared" si="41"/>
        <v>0</v>
      </c>
      <c r="V294" s="1" t="str" ph="1">
        <f t="shared" si="39"/>
        <v/>
      </c>
    </row>
    <row r="295" spans="15:22" ht="28.5" customHeight="1" ph="1" x14ac:dyDescent="0.35">
      <c r="O295" s="65" ph="1"/>
      <c r="P295" s="65" ph="1"/>
      <c r="Q295" s="65" ph="1"/>
      <c r="R295" s="65" ph="1"/>
      <c r="S295" s="32" t="str" ph="1">
        <f t="shared" si="40"/>
        <v>✕</v>
      </c>
      <c r="T295" s="33" t="str" ph="1">
        <f>IF(S295="○",MAX($T$8:T294)+1,"")</f>
        <v/>
      </c>
      <c r="U295" s="33" ph="1">
        <f t="shared" si="41"/>
        <v>0</v>
      </c>
      <c r="V295" s="1" t="str" ph="1">
        <f t="shared" si="39"/>
        <v/>
      </c>
    </row>
    <row r="296" spans="15:22" ht="28.5" customHeight="1" ph="1" x14ac:dyDescent="0.35">
      <c r="O296" s="65" ph="1"/>
      <c r="P296" s="65" ph="1"/>
      <c r="Q296" s="65" ph="1"/>
      <c r="R296" s="65" ph="1"/>
      <c r="S296" s="32" t="str" ph="1">
        <f t="shared" si="40"/>
        <v>✕</v>
      </c>
      <c r="T296" s="33" t="str" ph="1">
        <f>IF(S296="○",MAX($T$8:T295)+1,"")</f>
        <v/>
      </c>
      <c r="U296" s="33" ph="1">
        <f t="shared" si="41"/>
        <v>0</v>
      </c>
      <c r="V296" s="1" t="str" ph="1">
        <f t="shared" si="39"/>
        <v/>
      </c>
    </row>
    <row r="297" spans="15:22" ht="28.5" customHeight="1" ph="1" x14ac:dyDescent="0.35">
      <c r="O297" s="65" ph="1"/>
      <c r="P297" s="65" ph="1"/>
      <c r="Q297" s="65" ph="1"/>
      <c r="R297" s="65" ph="1"/>
      <c r="S297" s="32" t="str" ph="1">
        <f t="shared" si="40"/>
        <v>✕</v>
      </c>
      <c r="T297" s="33" t="str" ph="1">
        <f>IF(S297="○",MAX($T$8:T296)+1,"")</f>
        <v/>
      </c>
      <c r="U297" s="33" ph="1">
        <f t="shared" si="41"/>
        <v>0</v>
      </c>
      <c r="V297" s="1" t="str" ph="1">
        <f t="shared" si="39"/>
        <v/>
      </c>
    </row>
    <row r="298" spans="15:22" ht="28.5" customHeight="1" ph="1" x14ac:dyDescent="0.35">
      <c r="O298" s="65" ph="1"/>
      <c r="P298" s="65" ph="1"/>
      <c r="Q298" s="65" ph="1"/>
      <c r="R298" s="65" ph="1"/>
      <c r="S298" s="32" t="str" ph="1">
        <f t="shared" si="40"/>
        <v>✕</v>
      </c>
      <c r="T298" s="33" t="str" ph="1">
        <f>IF(S298="○",MAX($T$8:T297)+1,"")</f>
        <v/>
      </c>
      <c r="U298" s="33" ph="1">
        <f t="shared" si="41"/>
        <v>0</v>
      </c>
      <c r="V298" s="1" t="str" ph="1">
        <f t="shared" si="39"/>
        <v/>
      </c>
    </row>
    <row r="299" spans="15:22" ht="28.5" customHeight="1" ph="1" x14ac:dyDescent="0.35">
      <c r="O299" s="65" ph="1"/>
      <c r="P299" s="65" ph="1"/>
      <c r="Q299" s="65" ph="1"/>
      <c r="R299" s="65" ph="1"/>
      <c r="S299" s="32" t="str" ph="1">
        <f t="shared" si="40"/>
        <v>✕</v>
      </c>
      <c r="T299" s="33" t="str" ph="1">
        <f>IF(S299="○",MAX($T$8:T298)+1,"")</f>
        <v/>
      </c>
      <c r="U299" s="33" ph="1">
        <f t="shared" si="41"/>
        <v>0</v>
      </c>
      <c r="V299" s="1" t="str" ph="1">
        <f t="shared" si="39"/>
        <v/>
      </c>
    </row>
    <row r="300" spans="15:22" ht="28.5" customHeight="1" ph="1" x14ac:dyDescent="0.35">
      <c r="O300" s="65" ph="1"/>
      <c r="P300" s="65" ph="1"/>
      <c r="Q300" s="65" ph="1"/>
      <c r="R300" s="65" ph="1"/>
      <c r="S300" s="32" t="str" ph="1">
        <f t="shared" si="40"/>
        <v>✕</v>
      </c>
      <c r="T300" s="33" t="str" ph="1">
        <f>IF(S300="○",MAX($T$8:T299)+1,"")</f>
        <v/>
      </c>
      <c r="U300" s="33" ph="1">
        <f t="shared" si="41"/>
        <v>0</v>
      </c>
      <c r="V300" s="1" t="str" ph="1">
        <f t="shared" si="39"/>
        <v/>
      </c>
    </row>
  </sheetData>
  <sheetProtection sheet="1" objects="1" scenarios="1"/>
  <mergeCells count="1">
    <mergeCell ref="E1:E2"/>
  </mergeCells>
  <phoneticPr fontId="2"/>
  <conditionalFormatting sqref="B5:E280">
    <cfRule type="expression" dxfId="2" priority="4">
      <formula>AND($E5&lt;&gt;"",MOD(ROW(),2)=0)</formula>
    </cfRule>
    <cfRule type="expression" dxfId="1" priority="5">
      <formula>$B5=""</formula>
    </cfRule>
    <cfRule type="expression" dxfId="0" priority="6">
      <formula>$B5&lt;&gt;""</formula>
    </cfRule>
  </conditionalFormatting>
  <dataValidations count="1">
    <dataValidation imeMode="hiragana" allowBlank="1" showInputMessage="1" showErrorMessage="1" sqref="D2" xr:uid="{4D1E15A0-9334-4BDF-92F8-D1DA2EB085AA}"/>
  </dataValidations>
  <pageMargins left="0.70866141732283461" right="0.70866141732283461" top="0.74803149606299213" bottom="0.74803149606299213" header="0.31496062992125984" footer="0.31496062992125984"/>
  <pageSetup paperSize="9" scale="23" fitToHeight="0" orientation="landscape"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候補</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akoc-</dc:creator>
  <cp:lastModifiedBy>akoc-</cp:lastModifiedBy>
  <cp:lastPrinted>2021-05-25T05:32:33Z</cp:lastPrinted>
  <dcterms:created xsi:type="dcterms:W3CDTF">2021-05-19T02:36:24Z</dcterms:created>
  <dcterms:modified xsi:type="dcterms:W3CDTF">2021-05-25T05:51:22Z</dcterms:modified>
</cp:coreProperties>
</file>